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267E0D-C87C-48E5-AED0-AD18FC062E27}" xr6:coauthVersionLast="47" xr6:coauthVersionMax="47" xr10:uidLastSave="{00000000-0000-0000-0000-000000000000}"/>
  <workbookProtection workbookPassword="CC5D" lockStructure="1"/>
  <bookViews>
    <workbookView xWindow="-120" yWindow="-120" windowWidth="29040" windowHeight="15840" xr2:uid="{00000000-000D-0000-FFFF-FFFF00000000}"/>
  </bookViews>
  <sheets>
    <sheet name="請求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5" i="3" l="1"/>
  <c r="X100" i="3"/>
  <c r="Y53" i="3"/>
  <c r="Y59" i="3" s="1"/>
  <c r="Y65" i="3" s="1"/>
  <c r="Y130" i="3"/>
  <c r="F172" i="3"/>
  <c r="V217" i="3"/>
  <c r="V142" i="3"/>
  <c r="Y211" i="3"/>
  <c r="Y205" i="3"/>
  <c r="Y199" i="3"/>
  <c r="Y196" i="3"/>
  <c r="V220" i="3"/>
  <c r="Q217" i="3"/>
  <c r="Q214" i="3"/>
  <c r="Q211" i="3"/>
  <c r="Q208" i="3"/>
  <c r="Q205" i="3"/>
  <c r="Q202" i="3"/>
  <c r="Q199" i="3"/>
  <c r="Q196" i="3"/>
  <c r="B220" i="3"/>
  <c r="B217" i="3"/>
  <c r="B214" i="3"/>
  <c r="B211" i="3"/>
  <c r="B208" i="3"/>
  <c r="B205" i="3"/>
  <c r="B202" i="3"/>
  <c r="B199" i="3"/>
  <c r="B196" i="3"/>
  <c r="Y136" i="3"/>
  <c r="Y124" i="3"/>
  <c r="Y121" i="3"/>
  <c r="V145" i="3"/>
  <c r="V139" i="3"/>
  <c r="V136" i="3"/>
  <c r="V133" i="3"/>
  <c r="V130" i="3"/>
  <c r="V127" i="3"/>
  <c r="V124" i="3"/>
  <c r="V121" i="3"/>
  <c r="Q145" i="3"/>
  <c r="Q142" i="3"/>
  <c r="Q139" i="3"/>
  <c r="Q136" i="3"/>
  <c r="Q133" i="3"/>
  <c r="Q130" i="3"/>
  <c r="Q127" i="3"/>
  <c r="Q124" i="3"/>
  <c r="B130" i="3"/>
  <c r="R183" i="3"/>
  <c r="R181" i="3"/>
  <c r="X178" i="3"/>
  <c r="R178" i="3"/>
  <c r="Y175" i="3"/>
  <c r="R175" i="3"/>
  <c r="L178" i="3"/>
  <c r="F187" i="3"/>
  <c r="F184" i="3"/>
  <c r="F181" i="3"/>
  <c r="F178" i="3"/>
  <c r="F175" i="3"/>
  <c r="F97" i="3"/>
  <c r="F109" i="3"/>
  <c r="F106" i="3"/>
  <c r="F103" i="3"/>
  <c r="F100" i="3"/>
  <c r="AA155" i="3"/>
  <c r="Y155" i="3"/>
  <c r="T155" i="3"/>
  <c r="R155" i="3"/>
  <c r="Y68" i="3" l="1"/>
  <c r="Y71" i="3" s="1"/>
  <c r="Y145" i="3" s="1"/>
  <c r="Y127" i="3"/>
  <c r="AK152" i="3"/>
  <c r="AK77" i="3"/>
  <c r="Y202" i="3" l="1"/>
  <c r="B193" i="3"/>
  <c r="B118" i="3"/>
  <c r="B145" i="3"/>
  <c r="U171" i="3"/>
  <c r="AC155" i="3"/>
  <c r="V155" i="3"/>
  <c r="AC80" i="3"/>
  <c r="AA80" i="3"/>
  <c r="Y80" i="3"/>
  <c r="V80" i="3"/>
  <c r="T80" i="3"/>
  <c r="R80" i="3"/>
  <c r="R168" i="3"/>
  <c r="R165" i="3"/>
  <c r="R162" i="3"/>
  <c r="S159" i="3"/>
  <c r="R87" i="3"/>
  <c r="B142" i="3"/>
  <c r="B139" i="3"/>
  <c r="B136" i="3"/>
  <c r="B133" i="3"/>
  <c r="B127" i="3"/>
  <c r="B124" i="3"/>
  <c r="B121" i="3"/>
  <c r="Q220" i="3"/>
  <c r="Q121" i="3"/>
  <c r="V214" i="3"/>
  <c r="V211" i="3"/>
  <c r="V208" i="3"/>
  <c r="V205" i="3"/>
  <c r="V202" i="3"/>
  <c r="V199" i="3"/>
  <c r="V196" i="3"/>
  <c r="Y133" i="3" l="1"/>
  <c r="Y208" i="3"/>
  <c r="R93" i="3"/>
  <c r="R90" i="3"/>
  <c r="S84" i="3"/>
  <c r="AG160" i="3"/>
  <c r="Y214" i="3" l="1"/>
  <c r="Y139" i="3"/>
  <c r="AG110" i="3"/>
  <c r="Y142" i="3" l="1"/>
  <c r="Y217" i="3"/>
  <c r="AG116" i="3"/>
  <c r="V187" i="3"/>
  <c r="L184" i="3"/>
  <c r="R167" i="3"/>
  <c r="R164" i="3"/>
  <c r="R161" i="3"/>
  <c r="S158" i="3"/>
  <c r="V112" i="3"/>
  <c r="R108" i="3"/>
  <c r="R106" i="3"/>
  <c r="X103" i="3"/>
  <c r="R103" i="3"/>
  <c r="Y100" i="3"/>
  <c r="R100" i="3"/>
  <c r="L109" i="3"/>
  <c r="L103" i="3"/>
  <c r="F112" i="3"/>
  <c r="U96" i="3"/>
  <c r="R92" i="3"/>
  <c r="R89" i="3"/>
  <c r="R86" i="3"/>
  <c r="F16" i="3" l="1"/>
  <c r="F90" i="3" s="1"/>
  <c r="Y220" i="3"/>
  <c r="AM110" i="3"/>
  <c r="F165" i="3" l="1"/>
</calcChain>
</file>

<file path=xl/sharedStrings.xml><?xml version="1.0" encoding="utf-8"?>
<sst xmlns="http://schemas.openxmlformats.org/spreadsheetml/2006/main" count="188" uniqueCount="95">
  <si>
    <t>伝票No.</t>
    <rPh sb="0" eb="2">
      <t>デンピョウ</t>
    </rPh>
    <phoneticPr fontId="1"/>
  </si>
  <si>
    <t>借　　　　方</t>
    <rPh sb="0" eb="1">
      <t>シャク</t>
    </rPh>
    <rPh sb="5" eb="6">
      <t>カタ</t>
    </rPh>
    <phoneticPr fontId="1"/>
  </si>
  <si>
    <t>金　　　　額</t>
    <rPh sb="0" eb="1">
      <t>キン</t>
    </rPh>
    <rPh sb="5" eb="6">
      <t>ガク</t>
    </rPh>
    <phoneticPr fontId="1"/>
  </si>
  <si>
    <t>社　長</t>
    <rPh sb="0" eb="1">
      <t>シャ</t>
    </rPh>
    <rPh sb="2" eb="3">
      <t>チョウ</t>
    </rPh>
    <phoneticPr fontId="1"/>
  </si>
  <si>
    <t>経　理</t>
    <rPh sb="0" eb="1">
      <t>キョウ</t>
    </rPh>
    <rPh sb="2" eb="3">
      <t>リ</t>
    </rPh>
    <phoneticPr fontId="1"/>
  </si>
  <si>
    <t>資　材</t>
    <rPh sb="0" eb="1">
      <t>シ</t>
    </rPh>
    <rPh sb="2" eb="3">
      <t>ザイ</t>
    </rPh>
    <phoneticPr fontId="1"/>
  </si>
  <si>
    <t>工事担当者</t>
    <rPh sb="0" eb="2">
      <t>コウジ</t>
    </rPh>
    <rPh sb="2" eb="5">
      <t>タントウシャ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</si>
  <si>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</si>
  <si>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</si>
  <si>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</si>
  <si>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代表者</t>
    <rPh sb="0" eb="3">
      <t>ダイヒョウシャ</t>
    </rPh>
    <phoneticPr fontId="1"/>
  </si>
  <si>
    <t>電　話</t>
    <rPh sb="0" eb="1">
      <t>デン</t>
    </rPh>
    <rPh sb="2" eb="3">
      <t>ハナシ</t>
    </rPh>
    <phoneticPr fontId="1"/>
  </si>
  <si>
    <t>㊞</t>
    <phoneticPr fontId="1"/>
  </si>
  <si>
    <t>熱海建設株式会社　御中</t>
    <rPh sb="0" eb="2">
      <t>アツミ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</si>
  <si>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</si>
  <si>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</si>
  <si>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契約年月日</t>
    <rPh sb="0" eb="2">
      <t>ケイヤク</t>
    </rPh>
    <rPh sb="2" eb="5">
      <t>ネンガッピ</t>
    </rPh>
    <phoneticPr fontId="1"/>
  </si>
  <si>
    <t>契約金額</t>
    <rPh sb="0" eb="2">
      <t>ケイヤク</t>
    </rPh>
    <rPh sb="2" eb="4">
      <t>キンガク</t>
    </rPh>
    <phoneticPr fontId="1"/>
  </si>
  <si>
    <t>増減金額</t>
    <rPh sb="0" eb="2">
      <t>ゾウゲン</t>
    </rPh>
    <rPh sb="2" eb="4">
      <t>キンガク</t>
    </rPh>
    <phoneticPr fontId="1"/>
  </si>
  <si>
    <t>変更後金額</t>
    <rPh sb="0" eb="2">
      <t>ヘンコウ</t>
    </rPh>
    <rPh sb="2" eb="3">
      <t>ゴ</t>
    </rPh>
    <rPh sb="3" eb="5">
      <t>キンガク</t>
    </rPh>
    <phoneticPr fontId="1"/>
  </si>
  <si>
    <t>前回迄の
請 求 額</t>
    <rPh sb="0" eb="3">
      <t>ゼンカイマデ</t>
    </rPh>
    <rPh sb="5" eb="6">
      <t>ショウ</t>
    </rPh>
    <rPh sb="7" eb="8">
      <t>モトム</t>
    </rPh>
    <rPh sb="9" eb="10">
      <t>ガク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</si>
  <si>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</si>
  <si>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既受領額</t>
    <rPh sb="0" eb="1">
      <t>キ</t>
    </rPh>
    <rPh sb="1" eb="3">
      <t>ジュリョウ</t>
    </rPh>
    <rPh sb="3" eb="4">
      <t>ガク</t>
    </rPh>
    <phoneticPr fontId="1"/>
  </si>
  <si>
    <t>保 留 金</t>
    <rPh sb="0" eb="1">
      <t>タモツ</t>
    </rPh>
    <rPh sb="2" eb="3">
      <t>トメ</t>
    </rPh>
    <rPh sb="4" eb="5">
      <t>キン</t>
    </rPh>
    <phoneticPr fontId="1"/>
  </si>
  <si>
    <t>振込
銀行</t>
    <rPh sb="0" eb="2">
      <t>フリコミ</t>
    </rPh>
    <rPh sb="3" eb="5">
      <t>ギンコウ</t>
    </rPh>
    <phoneticPr fontId="1"/>
  </si>
  <si>
    <t>口座
種別</t>
    <rPh sb="0" eb="2">
      <t>コウザ</t>
    </rPh>
    <rPh sb="3" eb="5">
      <t>シュベツ</t>
    </rPh>
    <phoneticPr fontId="1"/>
  </si>
  <si>
    <t>支店</t>
    <rPh sb="0" eb="2">
      <t>シテン</t>
    </rPh>
    <phoneticPr fontId="1"/>
  </si>
  <si>
    <t>口座
番号</t>
    <rPh sb="0" eb="2">
      <t>コウザ</t>
    </rPh>
    <rPh sb="3" eb="5">
      <t>バンゴウ</t>
    </rPh>
    <phoneticPr fontId="1"/>
  </si>
  <si>
    <t>フリガナ</t>
    <phoneticPr fontId="1"/>
  </si>
  <si>
    <t>口座
名義</t>
    <rPh sb="0" eb="2">
      <t>コウザ</t>
    </rPh>
    <rPh sb="3" eb="5">
      <t>メイギ</t>
    </rPh>
    <phoneticPr fontId="1"/>
  </si>
  <si>
    <t>請求者｜現場</t>
    <rPh sb="0" eb="3">
      <t>セイキュウシャ</t>
    </rPh>
    <rPh sb="4" eb="6">
      <t>ゲンバ</t>
    </rPh>
    <phoneticPr fontId="1"/>
  </si>
  <si>
    <t>数　量</t>
    <rPh sb="0" eb="1">
      <t>カズ</t>
    </rPh>
    <rPh sb="2" eb="3">
      <t>リョウ</t>
    </rPh>
    <phoneticPr fontId="1"/>
  </si>
  <si>
    <t>金　　　額</t>
    <rPh sb="0" eb="1">
      <t>カネ</t>
    </rPh>
    <rPh sb="4" eb="5">
      <t>ガク</t>
    </rPh>
    <phoneticPr fontId="1"/>
  </si>
  <si>
    <t>請求者控</t>
    <rPh sb="0" eb="3">
      <t>セイキュウシャ</t>
    </rPh>
    <rPh sb="3" eb="4">
      <t>ヒカエ</t>
    </rPh>
    <phoneticPr fontId="1"/>
  </si>
  <si>
    <t>請求者｜現場｜経理</t>
    <rPh sb="0" eb="3">
      <t>セイキュウシャ</t>
    </rPh>
    <rPh sb="4" eb="6">
      <t>ゲンバ</t>
    </rPh>
    <rPh sb="7" eb="9">
      <t>ケイリ</t>
    </rPh>
    <phoneticPr fontId="1"/>
  </si>
  <si>
    <t>工務部</t>
    <rPh sb="0" eb="2">
      <t>コウム</t>
    </rPh>
    <rPh sb="2" eb="3">
      <t>ブ</t>
    </rPh>
    <phoneticPr fontId="1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</si>
  <si>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1"/>
  </si>
  <si>
    <t>貸　　　　方</t>
    <rPh sb="0" eb="1">
      <t>カシ</t>
    </rPh>
    <rPh sb="5" eb="6">
      <t>カタ</t>
    </rPh>
    <phoneticPr fontId="1"/>
  </si>
  <si>
    <t>　差引請求可能額</t>
    <rPh sb="1" eb="3">
      <t>サシヒキ</t>
    </rPh>
    <rPh sb="3" eb="8">
      <t>セイキュウカノウガク</t>
    </rPh>
    <phoneticPr fontId="1"/>
  </si>
  <si>
    <t>　差引請求額</t>
    <rPh sb="1" eb="6">
      <t>サシヒキセイキュウガク</t>
    </rPh>
    <phoneticPr fontId="1"/>
  </si>
  <si>
    <t>-</t>
    <phoneticPr fontId="1"/>
  </si>
  <si>
    <t>　　年　　　　月　　　　日</t>
    <rPh sb="2" eb="3">
      <t>ネン</t>
    </rPh>
    <rPh sb="7" eb="8">
      <t>ツキ</t>
    </rPh>
    <rPh sb="12" eb="13">
      <t>ヒ</t>
    </rPh>
    <phoneticPr fontId="1"/>
  </si>
  <si>
    <t>専　務</t>
    <rPh sb="0" eb="1">
      <t>セン</t>
    </rPh>
    <rPh sb="2" eb="3">
      <t>ツトム</t>
    </rPh>
    <phoneticPr fontId="1"/>
  </si>
  <si>
    <t>インボイス登録番号</t>
    <rPh sb="5" eb="7">
      <t>トウロク</t>
    </rPh>
    <rPh sb="7" eb="9">
      <t>バンゴウ</t>
    </rPh>
    <phoneticPr fontId="1"/>
  </si>
  <si>
    <t xml:space="preserve">  小計（税率１０％対象）</t>
    <rPh sb="2" eb="4">
      <t>ショウケイ</t>
    </rPh>
    <rPh sb="5" eb="7">
      <t>ゼイリツ</t>
    </rPh>
    <rPh sb="10" eb="12">
      <t>タイショウ</t>
    </rPh>
    <phoneticPr fontId="1"/>
  </si>
  <si>
    <t>　消費税（１０％）</t>
    <rPh sb="1" eb="4">
      <t>ショウヒゼイ</t>
    </rPh>
    <phoneticPr fontId="1"/>
  </si>
  <si>
    <t>一式</t>
    <rPh sb="0" eb="1">
      <t>イチ</t>
    </rPh>
    <rPh sb="1" eb="2">
      <t>シキ</t>
    </rPh>
    <phoneticPr fontId="1"/>
  </si>
  <si>
    <t>A</t>
    <phoneticPr fontId="1"/>
  </si>
  <si>
    <t>B</t>
    <phoneticPr fontId="1"/>
  </si>
  <si>
    <t>D</t>
    <phoneticPr fontId="1"/>
  </si>
  <si>
    <t>F</t>
    <phoneticPr fontId="1"/>
  </si>
  <si>
    <t>C = A - B</t>
    <phoneticPr fontId="1"/>
  </si>
  <si>
    <t>E =　C - D</t>
    <phoneticPr fontId="1"/>
  </si>
  <si>
    <t>G = E + F</t>
    <phoneticPr fontId="1"/>
  </si>
  <si>
    <t>Ｉ ＝ G × 0.1</t>
    <phoneticPr fontId="1"/>
  </si>
  <si>
    <t>G　+　I</t>
    <phoneticPr fontId="1"/>
  </si>
  <si>
    <t>　　今月までの累計出来高</t>
    <rPh sb="2" eb="4">
      <t>コンゲツ</t>
    </rPh>
    <rPh sb="7" eb="12">
      <t>ルイケイデキダカ</t>
    </rPh>
    <phoneticPr fontId="1"/>
  </si>
  <si>
    <t>　　先月までの入金額</t>
    <rPh sb="2" eb="4">
      <t>センゲツ</t>
    </rPh>
    <rPh sb="7" eb="10">
      <t>ニュウキンガク</t>
    </rPh>
    <phoneticPr fontId="1"/>
  </si>
  <si>
    <t>　　保留金</t>
    <rPh sb="2" eb="5">
      <t>ホリュウキン</t>
    </rPh>
    <phoneticPr fontId="1"/>
  </si>
  <si>
    <t>　　契約外</t>
    <rPh sb="2" eb="5">
      <t>ケイヤクガイ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</si>
  <si>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</si>
  <si>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</si>
  <si>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</si>
  <si>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</si>
  <si>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</si>
  <si>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r>
      <t xml:space="preserve">工　事　番　号
</t>
    </r>
    <r>
      <rPr>
        <sz val="7"/>
        <color theme="1" tint="0.249977111117893"/>
        <rFont val="ＭＳ Ｐゴシック"/>
        <family val="3"/>
        <charset val="128"/>
      </rPr>
      <t>(弊社記入）</t>
    </r>
    <rPh sb="0" eb="1">
      <t>コウ</t>
    </rPh>
    <rPh sb="2" eb="3">
      <t>コト</t>
    </rPh>
    <rPh sb="4" eb="5">
      <t>バン</t>
    </rPh>
    <rPh sb="6" eb="7">
      <t>ゴウ</t>
    </rPh>
    <rPh sb="9" eb="11">
      <t>ヘイシャ</t>
    </rPh>
    <rPh sb="11" eb="13">
      <t>キニュウ</t>
    </rPh>
    <phoneticPr fontId="1"/>
  </si>
  <si>
    <t>合　　　　計</t>
    <rPh sb="0" eb="1">
      <t>ゴウ</t>
    </rPh>
    <rPh sb="5" eb="6">
      <t>ケイ</t>
    </rPh>
    <phoneticPr fontId="1"/>
  </si>
  <si>
    <t xml:space="preserve">出　来　高　進　捗　と　金　額 </t>
    <rPh sb="0" eb="1">
      <t>デ</t>
    </rPh>
    <rPh sb="2" eb="3">
      <t>コ</t>
    </rPh>
    <rPh sb="4" eb="5">
      <t>コウ</t>
    </rPh>
    <rPh sb="6" eb="7">
      <t>ススム</t>
    </rPh>
    <rPh sb="8" eb="9">
      <t>チョク</t>
    </rPh>
    <rPh sb="12" eb="13">
      <t>キン</t>
    </rPh>
    <rPh sb="14" eb="15">
      <t>ガク</t>
    </rPh>
    <phoneticPr fontId="1"/>
  </si>
  <si>
    <t>端数切り捨て</t>
    <rPh sb="0" eb="2">
      <t>ハスウ</t>
    </rPh>
    <rPh sb="2" eb="3">
      <t>キ</t>
    </rPh>
    <rPh sb="4" eb="5">
      <t>ス</t>
    </rPh>
    <phoneticPr fontId="1"/>
  </si>
  <si>
    <t>5</t>
    <phoneticPr fontId="1"/>
  </si>
  <si>
    <t xml:space="preserve">契
約
事
項
</t>
    <rPh sb="0" eb="1">
      <t>チギリ</t>
    </rPh>
    <rPh sb="2" eb="3">
      <t>ヤク</t>
    </rPh>
    <rPh sb="4" eb="5">
      <t>コト</t>
    </rPh>
    <rPh sb="6" eb="7">
      <t>コウ</t>
    </rPh>
    <phoneticPr fontId="1"/>
  </si>
  <si>
    <t>黄色のセルのみ入力</t>
    <rPh sb="0" eb="2">
      <t>キイロ</t>
    </rPh>
    <rPh sb="7" eb="9">
      <t>ニュウリョク</t>
    </rPh>
    <phoneticPr fontId="1"/>
  </si>
  <si>
    <t>出来高以外の請求は、この帳票ではなく、『一般用ｲﾝﾎﾞｲｽ表紙』を使用する</t>
    <rPh sb="0" eb="3">
      <t>デキダカ</t>
    </rPh>
    <rPh sb="3" eb="5">
      <t>イガイ</t>
    </rPh>
    <rPh sb="6" eb="8">
      <t>セイキュウ</t>
    </rPh>
    <rPh sb="12" eb="14">
      <t>チョウヒョウ</t>
    </rPh>
    <rPh sb="20" eb="23">
      <t>イッパンヨウ</t>
    </rPh>
    <rPh sb="29" eb="31">
      <t>ヒョウシ</t>
    </rPh>
    <rPh sb="33" eb="35">
      <t>シヨウ</t>
    </rPh>
    <phoneticPr fontId="1"/>
  </si>
  <si>
    <t>出来高用インボイス (控)</t>
    <rPh sb="3" eb="4">
      <t>ヨウ</t>
    </rPh>
    <rPh sb="11" eb="12">
      <t>ヒカエ</t>
    </rPh>
    <phoneticPr fontId="1"/>
  </si>
  <si>
    <t>出来高用インボイス (現場)</t>
    <rPh sb="11" eb="13">
      <t>ゲンバ</t>
    </rPh>
    <phoneticPr fontId="1"/>
  </si>
  <si>
    <t>出来高用インボイス (正)</t>
    <rPh sb="11" eb="12">
      <t>セイ</t>
    </rPh>
    <phoneticPr fontId="1"/>
  </si>
  <si>
    <t>T998877665544</t>
    <phoneticPr fontId="1"/>
  </si>
  <si>
    <t>7</t>
    <phoneticPr fontId="1"/>
  </si>
  <si>
    <t>1</t>
    <phoneticPr fontId="1"/>
  </si>
  <si>
    <t>31</t>
    <phoneticPr fontId="1"/>
  </si>
  <si>
    <t>111-9999</t>
    <phoneticPr fontId="1"/>
  </si>
  <si>
    <t>仙台市青葉区青葉7丁目7－7　青葉通スクエア777</t>
    <rPh sb="0" eb="3">
      <t>センダイシ</t>
    </rPh>
    <rPh sb="3" eb="6">
      <t>アオバク</t>
    </rPh>
    <rPh sb="6" eb="8">
      <t>アオバ</t>
    </rPh>
    <rPh sb="9" eb="11">
      <t>チョウメ</t>
    </rPh>
    <rPh sb="15" eb="17">
      <t>アオバ</t>
    </rPh>
    <rPh sb="17" eb="18">
      <t>ドオ</t>
    </rPh>
    <phoneticPr fontId="1"/>
  </si>
  <si>
    <t>出来高建設工業　合同会社　</t>
    <rPh sb="0" eb="3">
      <t>デキダカ</t>
    </rPh>
    <rPh sb="3" eb="7">
      <t>ケンセツコウギョウ</t>
    </rPh>
    <phoneticPr fontId="1"/>
  </si>
  <si>
    <t>代表取締役社長　出来高　一郎</t>
    <rPh sb="0" eb="2">
      <t>ダイヒョウ</t>
    </rPh>
    <rPh sb="2" eb="5">
      <t>トリシマリヤク</t>
    </rPh>
    <rPh sb="5" eb="7">
      <t>シャチョウ</t>
    </rPh>
    <rPh sb="8" eb="11">
      <t>デキダカ</t>
    </rPh>
    <rPh sb="12" eb="14">
      <t>イチロウ</t>
    </rPh>
    <phoneticPr fontId="1"/>
  </si>
  <si>
    <t>022-999-8888</t>
    <phoneticPr fontId="1"/>
  </si>
  <si>
    <t>R5.4.1</t>
    <phoneticPr fontId="1"/>
  </si>
  <si>
    <t>仙台駅東口高架工事</t>
    <rPh sb="0" eb="2">
      <t>センダイ</t>
    </rPh>
    <rPh sb="2" eb="3">
      <t>エキ</t>
    </rPh>
    <rPh sb="3" eb="4">
      <t>ヒガシ</t>
    </rPh>
    <rPh sb="4" eb="5">
      <t>クチ</t>
    </rPh>
    <rPh sb="5" eb="7">
      <t>コウカ</t>
    </rPh>
    <rPh sb="7" eb="9">
      <t>コウジ</t>
    </rPh>
    <phoneticPr fontId="1"/>
  </si>
  <si>
    <t>仙台駅前</t>
    <rPh sb="0" eb="3">
      <t>センダイエキ</t>
    </rPh>
    <rPh sb="3" eb="4">
      <t>マエ</t>
    </rPh>
    <phoneticPr fontId="1"/>
  </si>
  <si>
    <t>普通</t>
    <rPh sb="0" eb="2">
      <t>フツウ</t>
    </rPh>
    <phoneticPr fontId="1"/>
  </si>
  <si>
    <t>9876543</t>
    <phoneticPr fontId="1"/>
  </si>
  <si>
    <t>青葉山</t>
    <rPh sb="0" eb="2">
      <t>アオバ</t>
    </rPh>
    <rPh sb="2" eb="3">
      <t>ヤマ</t>
    </rPh>
    <phoneticPr fontId="1"/>
  </si>
  <si>
    <t>出来高建設工業　合同会社　</t>
    <rPh sb="0" eb="3">
      <t>デキダカ</t>
    </rPh>
    <rPh sb="3" eb="5">
      <t>ケンセツ</t>
    </rPh>
    <rPh sb="5" eb="7">
      <t>コウギョウ</t>
    </rPh>
    <phoneticPr fontId="1"/>
  </si>
  <si>
    <t>デキダカケンセツコウギヨウ　ゴウドウガイシャ　</t>
    <phoneticPr fontId="1"/>
  </si>
  <si>
    <t xml:space="preserve">(ご注意)
(1) 出来高請求書締切日
　　　月末締め → 翌月5日弊社必着
　　　支払は翌月20日
(2) 添付書類
　　　もしあれば、出来高調書　や　貴社インボイス
(3) 請求は現場毎にそれぞれ作成し、複数現場の請求を
　　１つにまとめないで下さい。
(4) 振込先は必ず入力して下さい。 『契約事項』の入力は任意です。
(5) ３枚出力されます。　(現場) と (正) の２枚を提出願います。
</t>
    <rPh sb="11" eb="14">
      <t>デキダカ</t>
    </rPh>
    <rPh sb="25" eb="27">
      <t>ゲツマツ</t>
    </rPh>
    <rPh sb="32" eb="33">
      <t>ヨク</t>
    </rPh>
    <rPh sb="33" eb="34">
      <t>ツキ</t>
    </rPh>
    <rPh sb="77" eb="80">
      <t>デキダカ</t>
    </rPh>
    <rPh sb="80" eb="82">
      <t>チョウショ</t>
    </rPh>
    <rPh sb="85" eb="87">
      <t>キシャ</t>
    </rPh>
    <rPh sb="149" eb="151">
      <t>フリコミ</t>
    </rPh>
    <rPh sb="151" eb="152">
      <t>サキ</t>
    </rPh>
    <rPh sb="153" eb="154">
      <t>カナラ</t>
    </rPh>
    <rPh sb="155" eb="157">
      <t>ニュウリョク</t>
    </rPh>
    <rPh sb="159" eb="160">
      <t>クダ</t>
    </rPh>
    <rPh sb="165" eb="167">
      <t>ケイヤク</t>
    </rPh>
    <rPh sb="167" eb="169">
      <t>ジコウ</t>
    </rPh>
    <rPh sb="171" eb="173">
      <t>ニュウリョク</t>
    </rPh>
    <rPh sb="174" eb="176">
      <t>ニンイ</t>
    </rPh>
    <phoneticPr fontId="1"/>
  </si>
  <si>
    <t>銀行
信金</t>
    <rPh sb="0" eb="2">
      <t>ギンコウ</t>
    </rPh>
    <rPh sb="3" eb="5">
      <t>シンキン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</si>
</sst>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"/>
    <numFmt numFmtId="177" formatCode="&quot;¥&quot;#,##0;&quot;¥&quot;\-#,##0;;"/>
    <numFmt numFmtId="178" formatCode="#,##0;\-#,##0;;"/>
    <numFmt numFmtId="179" formatCode="#;\-#;;@"/>
    <numFmt numFmtId="180" formatCode="#,##0_);[Red]\(#,##0\)"/>
    <numFmt numFmtId="181" formatCode="0_);[Red]\(0\)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7.5"/>
      <color theme="1" tint="0.34998626667073579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7"/>
      <color theme="1" tint="0.249977111117893"/>
      <name val="ＭＳ Ｐゴシック"/>
      <family val="3"/>
      <charset val="128"/>
    </font>
    <font>
      <sz val="7.5"/>
      <color theme="1" tint="0.249977111117893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2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1" tint="0.499984740745262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/>
    <xf numFmtId="0" fontId="2" fillId="0" borderId="5" xfId="0" applyFont="1" applyBorder="1">
      <alignment vertical="center"/>
    </xf>
    <xf numFmtId="49" fontId="7" fillId="0" borderId="11" xfId="0" applyNumberFormat="1" applyFont="1" applyBorder="1" applyAlignment="1"/>
    <xf numFmtId="0" fontId="2" fillId="0" borderId="41" xfId="0" applyFont="1" applyBorder="1">
      <alignment vertical="center"/>
    </xf>
    <xf numFmtId="0" fontId="2" fillId="0" borderId="45" xfId="0" applyFont="1" applyBorder="1">
      <alignment vertical="center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7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5" fontId="1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5" fontId="5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80" fontId="4" fillId="0" borderId="0" xfId="0" applyNumberFormat="1" applyFont="1">
      <alignment vertical="center"/>
    </xf>
    <xf numFmtId="49" fontId="5" fillId="0" borderId="11" xfId="0" applyNumberFormat="1" applyFont="1" applyBorder="1">
      <alignment vertical="center"/>
    </xf>
    <xf numFmtId="49" fontId="6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1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 indent="1"/>
    </xf>
    <xf numFmtId="17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80" fontId="10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3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14" fillId="0" borderId="0" xfId="0" applyFont="1" applyAlignment="1">
      <alignment horizontal="center" vertical="center"/>
    </xf>
    <xf numFmtId="5" fontId="12" fillId="0" borderId="16" xfId="0" applyNumberFormat="1" applyFont="1" applyBorder="1" applyAlignment="1">
      <alignment horizontal="right" vertical="center"/>
    </xf>
    <xf numFmtId="5" fontId="12" fillId="0" borderId="14" xfId="0" applyNumberFormat="1" applyFont="1" applyBorder="1" applyAlignment="1">
      <alignment horizontal="right" vertical="center"/>
    </xf>
    <xf numFmtId="5" fontId="12" fillId="0" borderId="5" xfId="0" applyNumberFormat="1" applyFont="1" applyBorder="1" applyAlignment="1">
      <alignment horizontal="right" vertical="center"/>
    </xf>
    <xf numFmtId="5" fontId="12" fillId="0" borderId="0" xfId="0" applyNumberFormat="1" applyFont="1" applyAlignment="1">
      <alignment horizontal="right" vertical="center"/>
    </xf>
    <xf numFmtId="5" fontId="12" fillId="0" borderId="22" xfId="0" applyNumberFormat="1" applyFont="1" applyBorder="1" applyAlignment="1">
      <alignment horizontal="right" vertical="center"/>
    </xf>
    <xf numFmtId="5" fontId="12" fillId="0" borderId="12" xfId="0" applyNumberFormat="1" applyFont="1" applyBorder="1" applyAlignment="1">
      <alignment horizontal="right" vertical="center"/>
    </xf>
    <xf numFmtId="177" fontId="12" fillId="0" borderId="16" xfId="0" applyNumberFormat="1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177" fontId="12" fillId="0" borderId="22" xfId="0" applyNumberFormat="1" applyFont="1" applyBorder="1" applyAlignment="1">
      <alignment horizontal="right" vertical="center"/>
    </xf>
    <xf numFmtId="177" fontId="12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5" fontId="5" fillId="0" borderId="17" xfId="0" applyNumberFormat="1" applyFont="1" applyBorder="1">
      <alignment vertical="center"/>
    </xf>
    <xf numFmtId="5" fontId="5" fillId="0" borderId="19" xfId="0" applyNumberFormat="1" applyFont="1" applyBorder="1">
      <alignment vertical="center"/>
    </xf>
    <xf numFmtId="5" fontId="5" fillId="0" borderId="23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right" vertical="center"/>
    </xf>
    <xf numFmtId="178" fontId="6" fillId="0" borderId="34" xfId="0" applyNumberFormat="1" applyFont="1" applyBorder="1" applyAlignment="1">
      <alignment horizontal="right" vertical="center"/>
    </xf>
    <xf numFmtId="178" fontId="6" fillId="0" borderId="4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6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76" fontId="4" fillId="0" borderId="84" xfId="0" applyNumberFormat="1" applyFont="1" applyBorder="1" applyAlignment="1">
      <alignment horizontal="left" vertical="center" indent="1"/>
    </xf>
    <xf numFmtId="176" fontId="4" fillId="0" borderId="82" xfId="0" applyNumberFormat="1" applyFont="1" applyBorder="1" applyAlignment="1">
      <alignment horizontal="left" vertical="center" indent="1"/>
    </xf>
    <xf numFmtId="176" fontId="4" fillId="0" borderId="85" xfId="0" applyNumberFormat="1" applyFont="1" applyBorder="1" applyAlignment="1">
      <alignment horizontal="left" vertical="center" indent="1"/>
    </xf>
    <xf numFmtId="176" fontId="4" fillId="0" borderId="68" xfId="0" applyNumberFormat="1" applyFont="1" applyBorder="1" applyAlignment="1">
      <alignment horizontal="left" vertical="center" indent="1"/>
    </xf>
    <xf numFmtId="176" fontId="4" fillId="0" borderId="24" xfId="0" applyNumberFormat="1" applyFont="1" applyBorder="1" applyAlignment="1">
      <alignment horizontal="left" vertical="center" indent="1"/>
    </xf>
    <xf numFmtId="176" fontId="4" fillId="0" borderId="39" xfId="0" applyNumberFormat="1" applyFont="1" applyBorder="1" applyAlignment="1">
      <alignment horizontal="left" vertical="center" indent="1"/>
    </xf>
    <xf numFmtId="176" fontId="4" fillId="0" borderId="69" xfId="0" applyNumberFormat="1" applyFont="1" applyBorder="1" applyAlignment="1">
      <alignment horizontal="left" vertical="center" indent="1"/>
    </xf>
    <xf numFmtId="176" fontId="4" fillId="0" borderId="25" xfId="0" applyNumberFormat="1" applyFont="1" applyBorder="1" applyAlignment="1">
      <alignment horizontal="left" vertical="center" indent="1"/>
    </xf>
    <xf numFmtId="176" fontId="4" fillId="0" borderId="40" xfId="0" applyNumberFormat="1" applyFont="1" applyBorder="1" applyAlignment="1">
      <alignment horizontal="left" vertical="center" indent="1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180" fontId="7" fillId="2" borderId="34" xfId="0" applyNumberFormat="1" applyFont="1" applyFill="1" applyBorder="1" applyProtection="1">
      <alignment vertical="center"/>
      <protection locked="0"/>
    </xf>
    <xf numFmtId="180" fontId="7" fillId="2" borderId="46" xfId="0" applyNumberFormat="1" applyFont="1" applyFill="1" applyBorder="1" applyProtection="1">
      <alignment vertical="center"/>
      <protection locked="0"/>
    </xf>
    <xf numFmtId="180" fontId="7" fillId="0" borderId="34" xfId="0" applyNumberFormat="1" applyFont="1" applyBorder="1">
      <alignment vertical="center"/>
    </xf>
    <xf numFmtId="180" fontId="7" fillId="0" borderId="46" xfId="0" applyNumberFormat="1" applyFont="1" applyBorder="1">
      <alignment vertical="center"/>
    </xf>
    <xf numFmtId="0" fontId="22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16" fillId="0" borderId="76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0" fontId="7" fillId="0" borderId="43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38" xfId="0" applyNumberFormat="1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80" fontId="7" fillId="0" borderId="42" xfId="0" applyNumberFormat="1" applyFont="1" applyBorder="1">
      <alignment vertical="center"/>
    </xf>
    <xf numFmtId="180" fontId="7" fillId="0" borderId="3" xfId="0" applyNumberFormat="1" applyFont="1" applyBorder="1">
      <alignment vertical="center"/>
    </xf>
    <xf numFmtId="181" fontId="7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6" fillId="0" borderId="83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176" fontId="4" fillId="0" borderId="91" xfId="0" applyNumberFormat="1" applyFont="1" applyBorder="1" applyAlignment="1">
      <alignment horizontal="left" vertical="center" indent="1"/>
    </xf>
    <xf numFmtId="176" fontId="4" fillId="0" borderId="57" xfId="0" applyNumberFormat="1" applyFont="1" applyBorder="1" applyAlignment="1">
      <alignment horizontal="left" vertical="center" indent="1"/>
    </xf>
    <xf numFmtId="176" fontId="4" fillId="0" borderId="58" xfId="0" applyNumberFormat="1" applyFont="1" applyBorder="1" applyAlignment="1">
      <alignment horizontal="left" vertical="center" indent="1"/>
    </xf>
    <xf numFmtId="0" fontId="16" fillId="0" borderId="6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vertical="center" wrapText="1"/>
    </xf>
    <xf numFmtId="176" fontId="6" fillId="0" borderId="43" xfId="0" applyNumberFormat="1" applyFont="1" applyBorder="1" applyAlignment="1">
      <alignment vertical="center" wrapText="1"/>
    </xf>
    <xf numFmtId="176" fontId="6" fillId="0" borderId="7" xfId="0" applyNumberFormat="1" applyFont="1" applyBorder="1" applyAlignment="1">
      <alignment vertical="center" wrapText="1"/>
    </xf>
    <xf numFmtId="176" fontId="6" fillId="0" borderId="44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6" fontId="6" fillId="0" borderId="38" xfId="0" applyNumberFormat="1" applyFont="1" applyBorder="1" applyAlignment="1">
      <alignment vertical="center" wrapText="1"/>
    </xf>
    <xf numFmtId="0" fontId="16" fillId="0" borderId="59" xfId="0" applyFont="1" applyBorder="1" applyAlignment="1">
      <alignment horizontal="center" vertical="center" wrapText="1"/>
    </xf>
    <xf numFmtId="179" fontId="6" fillId="0" borderId="44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38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8" fontId="6" fillId="0" borderId="48" xfId="0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left" vertical="center" indent="1"/>
    </xf>
    <xf numFmtId="176" fontId="8" fillId="0" borderId="29" xfId="0" applyNumberFormat="1" applyFont="1" applyBorder="1" applyAlignment="1">
      <alignment horizontal="left" vertical="center" indent="1"/>
    </xf>
    <xf numFmtId="0" fontId="16" fillId="0" borderId="29" xfId="0" applyFont="1" applyBorder="1" applyAlignment="1">
      <alignment horizontal="center" vertical="center" wrapText="1"/>
    </xf>
    <xf numFmtId="178" fontId="6" fillId="0" borderId="61" xfId="0" applyNumberFormat="1" applyFont="1" applyBorder="1" applyAlignment="1">
      <alignment horizontal="right" vertical="center"/>
    </xf>
    <xf numFmtId="178" fontId="6" fillId="0" borderId="43" xfId="0" applyNumberFormat="1" applyFont="1" applyBorder="1" applyAlignment="1">
      <alignment horizontal="right" vertical="center"/>
    </xf>
    <xf numFmtId="178" fontId="6" fillId="0" borderId="59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8" fontId="6" fillId="0" borderId="32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49" fontId="6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78" fontId="6" fillId="0" borderId="94" xfId="0" applyNumberFormat="1" applyFont="1" applyBorder="1" applyAlignment="1">
      <alignment horizontal="right" vertical="center"/>
    </xf>
    <xf numFmtId="178" fontId="6" fillId="0" borderId="95" xfId="0" applyNumberFormat="1" applyFont="1" applyBorder="1" applyAlignment="1">
      <alignment horizontal="right" vertical="center"/>
    </xf>
    <xf numFmtId="178" fontId="6" fillId="0" borderId="96" xfId="0" applyNumberFormat="1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/>
    </xf>
    <xf numFmtId="179" fontId="7" fillId="0" borderId="29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16" fillId="0" borderId="34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179" fontId="7" fillId="0" borderId="48" xfId="0" applyNumberFormat="1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center" vertical="center"/>
    </xf>
    <xf numFmtId="179" fontId="7" fillId="0" borderId="46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3" fontId="6" fillId="2" borderId="29" xfId="0" applyNumberFormat="1" applyFont="1" applyFill="1" applyBorder="1" applyAlignment="1" applyProtection="1">
      <alignment horizontal="right" vertical="center"/>
      <protection locked="0"/>
    </xf>
    <xf numFmtId="3" fontId="6" fillId="2" borderId="34" xfId="0" applyNumberFormat="1" applyFont="1" applyFill="1" applyBorder="1" applyAlignment="1" applyProtection="1">
      <alignment horizontal="right" vertical="center"/>
      <protection locked="0"/>
    </xf>
    <xf numFmtId="3" fontId="6" fillId="2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75" xfId="0" applyFont="1" applyBorder="1" applyAlignment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/>
    </xf>
    <xf numFmtId="49" fontId="6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180" fontId="7" fillId="2" borderId="1" xfId="0" applyNumberFormat="1" applyFont="1" applyFill="1" applyBorder="1" applyProtection="1">
      <alignment vertical="center"/>
      <protection locked="0"/>
    </xf>
    <xf numFmtId="180" fontId="7" fillId="2" borderId="38" xfId="0" applyNumberFormat="1" applyFont="1" applyFill="1" applyBorder="1" applyProtection="1">
      <alignment vertical="center"/>
      <protection locked="0"/>
    </xf>
    <xf numFmtId="180" fontId="7" fillId="2" borderId="42" xfId="0" applyNumberFormat="1" applyFont="1" applyFill="1" applyBorder="1" applyProtection="1">
      <alignment vertical="center"/>
      <protection locked="0"/>
    </xf>
    <xf numFmtId="180" fontId="7" fillId="2" borderId="3" xfId="0" applyNumberFormat="1" applyFont="1" applyFill="1" applyBorder="1" applyProtection="1">
      <alignment vertical="center"/>
      <protection locked="0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 vertical="center" indent="1"/>
    </xf>
    <xf numFmtId="176" fontId="8" fillId="0" borderId="46" xfId="0" applyNumberFormat="1" applyFont="1" applyBorder="1" applyAlignment="1">
      <alignment horizontal="left" vertical="center" indent="1"/>
    </xf>
    <xf numFmtId="0" fontId="4" fillId="0" borderId="36" xfId="0" applyFont="1" applyBorder="1" applyAlignment="1">
      <alignment horizontal="right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0" fontId="16" fillId="0" borderId="4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6" fillId="2" borderId="59" xfId="0" quotePrefix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59" xfId="0" applyNumberFormat="1" applyFont="1" applyFill="1" applyBorder="1" applyAlignment="1" applyProtection="1">
      <alignment horizontal="center" vertical="center"/>
      <protection locked="0"/>
    </xf>
    <xf numFmtId="49" fontId="6" fillId="2" borderId="64" xfId="0" applyNumberFormat="1" applyFont="1" applyFill="1" applyBorder="1" applyAlignment="1" applyProtection="1">
      <alignment horizontal="center" vertical="center"/>
      <protection locked="0"/>
    </xf>
    <xf numFmtId="49" fontId="6" fillId="2" borderId="4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3" fontId="6" fillId="2" borderId="31" xfId="0" applyNumberFormat="1" applyFont="1" applyFill="1" applyBorder="1" applyAlignment="1" applyProtection="1">
      <alignment horizontal="right" vertical="center"/>
      <protection locked="0"/>
    </xf>
    <xf numFmtId="3" fontId="6" fillId="2" borderId="36" xfId="0" applyNumberFormat="1" applyFont="1" applyFill="1" applyBorder="1" applyAlignment="1" applyProtection="1">
      <alignment horizontal="right" vertical="center"/>
      <protection locked="0"/>
    </xf>
    <xf numFmtId="3" fontId="6" fillId="2" borderId="51" xfId="0" applyNumberFormat="1" applyFont="1" applyFill="1" applyBorder="1" applyAlignment="1" applyProtection="1">
      <alignment horizontal="right" vertical="center"/>
      <protection locked="0"/>
    </xf>
    <xf numFmtId="3" fontId="6" fillId="2" borderId="59" xfId="0" applyNumberFormat="1" applyFont="1" applyFill="1" applyBorder="1" applyAlignment="1" applyProtection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horizontal="right" vertical="center"/>
      <protection locked="0"/>
    </xf>
    <xf numFmtId="3" fontId="6" fillId="2" borderId="38" xfId="0" applyNumberFormat="1" applyFont="1" applyFill="1" applyBorder="1" applyAlignment="1" applyProtection="1">
      <alignment horizontal="right" vertical="center"/>
      <protection locked="0"/>
    </xf>
    <xf numFmtId="3" fontId="6" fillId="2" borderId="27" xfId="0" applyNumberFormat="1" applyFont="1" applyFill="1" applyBorder="1" applyAlignment="1" applyProtection="1">
      <alignment horizontal="right" vertical="center"/>
      <protection locked="0"/>
    </xf>
    <xf numFmtId="3" fontId="6" fillId="2" borderId="32" xfId="0" applyNumberFormat="1" applyFont="1" applyFill="1" applyBorder="1" applyAlignment="1" applyProtection="1">
      <alignment horizontal="right" vertical="center"/>
      <protection locked="0"/>
    </xf>
    <xf numFmtId="3" fontId="6" fillId="2" borderId="75" xfId="0" applyNumberFormat="1" applyFont="1" applyFill="1" applyBorder="1" applyAlignment="1" applyProtection="1">
      <alignment horizontal="right" vertical="center"/>
      <protection locked="0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73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74" xfId="0" applyFont="1" applyFill="1" applyBorder="1" applyAlignment="1" applyProtection="1">
      <alignment horizontal="center" vertical="center"/>
      <protection locked="0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49" fontId="7" fillId="2" borderId="56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center" vertical="center"/>
      <protection locked="0"/>
    </xf>
    <xf numFmtId="49" fontId="7" fillId="2" borderId="51" xfId="0" applyNumberFormat="1" applyFont="1" applyFill="1" applyBorder="1" applyAlignment="1" applyProtection="1">
      <alignment horizontal="center" vertical="center"/>
      <protection locked="0"/>
    </xf>
    <xf numFmtId="49" fontId="7" fillId="2" borderId="44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38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48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3" fontId="6" fillId="2" borderId="81" xfId="0" applyNumberFormat="1" applyFont="1" applyFill="1" applyBorder="1" applyAlignment="1" applyProtection="1">
      <alignment horizontal="right" vertical="center"/>
      <protection locked="0"/>
    </xf>
    <xf numFmtId="3" fontId="6" fillId="2" borderId="80" xfId="0" applyNumberFormat="1" applyFont="1" applyFill="1" applyBorder="1" applyAlignment="1" applyProtection="1">
      <alignment horizontal="right" vertical="center"/>
      <protection locked="0"/>
    </xf>
    <xf numFmtId="3" fontId="6" fillId="2" borderId="49" xfId="0" applyNumberFormat="1" applyFont="1" applyFill="1" applyBorder="1" applyAlignment="1" applyProtection="1">
      <alignment horizontal="right" vertical="center"/>
      <protection locked="0"/>
    </xf>
    <xf numFmtId="3" fontId="6" fillId="2" borderId="64" xfId="0" applyNumberFormat="1" applyFont="1" applyFill="1" applyBorder="1" applyAlignment="1" applyProtection="1">
      <alignment horizontal="right" vertical="center"/>
      <protection locked="0"/>
    </xf>
    <xf numFmtId="3" fontId="6" fillId="2" borderId="42" xfId="0" applyNumberFormat="1" applyFont="1" applyFill="1" applyBorder="1" applyAlignment="1" applyProtection="1">
      <alignment horizontal="right" vertical="center"/>
      <protection locked="0"/>
    </xf>
    <xf numFmtId="3" fontId="6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84" xfId="0" applyFont="1" applyFill="1" applyBorder="1" applyAlignment="1" applyProtection="1">
      <alignment horizontal="left" vertical="center" indent="1"/>
      <protection locked="0"/>
    </xf>
    <xf numFmtId="0" fontId="4" fillId="2" borderId="82" xfId="0" applyFont="1" applyFill="1" applyBorder="1" applyAlignment="1" applyProtection="1">
      <alignment horizontal="left" vertical="center" indent="1"/>
      <protection locked="0"/>
    </xf>
    <xf numFmtId="0" fontId="4" fillId="2" borderId="85" xfId="0" applyFont="1" applyFill="1" applyBorder="1" applyAlignment="1" applyProtection="1">
      <alignment horizontal="left" vertical="center" indent="1"/>
      <protection locked="0"/>
    </xf>
    <xf numFmtId="0" fontId="4" fillId="2" borderId="68" xfId="0" applyFont="1" applyFill="1" applyBorder="1" applyAlignment="1" applyProtection="1">
      <alignment horizontal="left" vertical="center" indent="1"/>
      <protection locked="0"/>
    </xf>
    <xf numFmtId="0" fontId="4" fillId="2" borderId="24" xfId="0" applyFont="1" applyFill="1" applyBorder="1" applyAlignment="1" applyProtection="1">
      <alignment horizontal="left" vertical="center" indent="1"/>
      <protection locked="0"/>
    </xf>
    <xf numFmtId="0" fontId="4" fillId="2" borderId="39" xfId="0" applyFont="1" applyFill="1" applyBorder="1" applyAlignment="1" applyProtection="1">
      <alignment horizontal="left" vertical="center" indent="1"/>
      <protection locked="0"/>
    </xf>
    <xf numFmtId="0" fontId="4" fillId="2" borderId="69" xfId="0" applyFont="1" applyFill="1" applyBorder="1" applyAlignment="1" applyProtection="1">
      <alignment horizontal="left" vertical="center" indent="1"/>
      <protection locked="0"/>
    </xf>
    <xf numFmtId="0" fontId="4" fillId="2" borderId="25" xfId="0" applyFont="1" applyFill="1" applyBorder="1" applyAlignment="1" applyProtection="1">
      <alignment horizontal="left" vertical="center" indent="1"/>
      <protection locked="0"/>
    </xf>
    <xf numFmtId="0" fontId="4" fillId="2" borderId="40" xfId="0" applyFont="1" applyFill="1" applyBorder="1" applyAlignment="1" applyProtection="1">
      <alignment horizontal="left" vertical="center" indent="1"/>
      <protection locked="0"/>
    </xf>
    <xf numFmtId="0" fontId="16" fillId="0" borderId="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8" fillId="2" borderId="67" xfId="0" applyFont="1" applyFill="1" applyBorder="1" applyAlignment="1" applyProtection="1">
      <alignment horizontal="left" vertical="center" indent="1"/>
      <protection locked="0"/>
    </xf>
    <xf numFmtId="0" fontId="8" fillId="2" borderId="54" xfId="0" applyFont="1" applyFill="1" applyBorder="1" applyAlignment="1" applyProtection="1">
      <alignment horizontal="left" vertical="center" indent="1"/>
      <protection locked="0"/>
    </xf>
    <xf numFmtId="0" fontId="8" fillId="2" borderId="55" xfId="0" applyFont="1" applyFill="1" applyBorder="1" applyAlignment="1" applyProtection="1">
      <alignment horizontal="left" vertical="center" indent="1"/>
      <protection locked="0"/>
    </xf>
    <xf numFmtId="0" fontId="8" fillId="2" borderId="87" xfId="0" applyFont="1" applyFill="1" applyBorder="1" applyAlignment="1" applyProtection="1">
      <alignment horizontal="left" vertical="center" indent="1"/>
      <protection locked="0"/>
    </xf>
    <xf numFmtId="0" fontId="8" fillId="2" borderId="52" xfId="0" applyFont="1" applyFill="1" applyBorder="1" applyAlignment="1" applyProtection="1">
      <alignment horizontal="left" vertical="center" indent="1"/>
      <protection locked="0"/>
    </xf>
    <xf numFmtId="0" fontId="8" fillId="2" borderId="53" xfId="0" applyFont="1" applyFill="1" applyBorder="1" applyAlignment="1" applyProtection="1">
      <alignment horizontal="left" vertical="center" indent="1"/>
      <protection locked="0"/>
    </xf>
    <xf numFmtId="49" fontId="6" fillId="0" borderId="5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6" fillId="0" borderId="61" xfId="0" applyNumberFormat="1" applyFont="1" applyBorder="1" applyAlignment="1">
      <alignment vertical="center" wrapText="1"/>
    </xf>
    <xf numFmtId="176" fontId="6" fillId="0" borderId="59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6" fillId="2" borderId="31" xfId="0" applyFont="1" applyFill="1" applyBorder="1" applyAlignment="1" applyProtection="1">
      <alignment vertical="center" wrapText="1"/>
      <protection locked="0"/>
    </xf>
    <xf numFmtId="0" fontId="6" fillId="2" borderId="36" xfId="0" applyFont="1" applyFill="1" applyBorder="1" applyAlignment="1" applyProtection="1">
      <alignment vertical="center" wrapText="1"/>
      <protection locked="0"/>
    </xf>
    <xf numFmtId="0" fontId="6" fillId="2" borderId="51" xfId="0" applyFont="1" applyFill="1" applyBorder="1" applyAlignment="1" applyProtection="1">
      <alignment vertical="center" wrapText="1"/>
      <protection locked="0"/>
    </xf>
    <xf numFmtId="0" fontId="6" fillId="2" borderId="59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38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46"/>
  <sheetViews>
    <sheetView showGridLines="0" tabSelected="1" showRuler="0" view="pageBreakPreview" zoomScaleNormal="100" zoomScaleSheetLayoutView="100" zoomScalePageLayoutView="115" workbookViewId="0">
      <selection activeCell="AK3" sqref="AK3:AP4"/>
    </sheetView>
  </sheetViews>
  <sheetFormatPr defaultColWidth="8.125" defaultRowHeight="10.5" x14ac:dyDescent="0.4"/>
  <cols>
    <col min="1" max="23" width="2.75" style="1" customWidth="1"/>
    <col min="24" max="24" width="3.125" style="1" customWidth="1"/>
    <col min="25" max="31" width="2.75" style="1" customWidth="1"/>
    <col min="32" max="32" width="2.875" style="1" customWidth="1"/>
    <col min="33" max="44" width="4.125" style="1" customWidth="1"/>
    <col min="45" max="48" width="2.25" style="1" customWidth="1"/>
    <col min="49" max="106" width="1.75" style="1" customWidth="1"/>
    <col min="107" max="16384" width="8.125" style="1"/>
  </cols>
  <sheetData>
    <row r="1" spans="2:60" ht="7.15" customHeight="1" x14ac:dyDescent="0.15">
      <c r="P1" s="145" t="s">
        <v>73</v>
      </c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2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2:60" ht="7.15" customHeight="1" x14ac:dyDescent="0.4"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2"/>
    </row>
    <row r="3" spans="2:60" ht="7.15" customHeight="1" x14ac:dyDescent="0.4"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2"/>
      <c r="AG3" s="187" t="s">
        <v>43</v>
      </c>
      <c r="AH3" s="188"/>
      <c r="AI3" s="188"/>
      <c r="AJ3" s="189"/>
      <c r="AK3" s="328" t="s">
        <v>76</v>
      </c>
      <c r="AL3" s="329"/>
      <c r="AM3" s="329"/>
      <c r="AN3" s="329"/>
      <c r="AO3" s="329"/>
      <c r="AP3" s="330"/>
    </row>
    <row r="4" spans="2:60" ht="7.15" customHeight="1" thickBot="1" x14ac:dyDescent="0.45"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2"/>
      <c r="AG4" s="190"/>
      <c r="AH4" s="191"/>
      <c r="AI4" s="191"/>
      <c r="AJ4" s="192"/>
      <c r="AK4" s="331"/>
      <c r="AL4" s="332"/>
      <c r="AM4" s="332"/>
      <c r="AN4" s="332"/>
      <c r="AO4" s="332"/>
      <c r="AP4" s="333"/>
      <c r="AQ4" s="4"/>
    </row>
    <row r="5" spans="2:60" ht="7.15" customHeight="1" thickTop="1" x14ac:dyDescent="0.15"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2"/>
      <c r="AP5" s="6"/>
    </row>
    <row r="6" spans="2:60" ht="7.15" customHeight="1" x14ac:dyDescent="0.4">
      <c r="P6" s="158" t="s">
        <v>60</v>
      </c>
      <c r="Q6" s="158"/>
      <c r="R6" s="340" t="s">
        <v>69</v>
      </c>
      <c r="S6" s="158" t="s">
        <v>61</v>
      </c>
      <c r="T6" s="340" t="s">
        <v>77</v>
      </c>
      <c r="U6" s="158" t="s">
        <v>62</v>
      </c>
      <c r="V6" s="340" t="s">
        <v>78</v>
      </c>
      <c r="W6" s="158" t="s">
        <v>63</v>
      </c>
      <c r="X6" s="306" t="s">
        <v>64</v>
      </c>
      <c r="Y6" s="340" t="s">
        <v>69</v>
      </c>
      <c r="Z6" s="158" t="s">
        <v>61</v>
      </c>
      <c r="AA6" s="340" t="s">
        <v>77</v>
      </c>
      <c r="AB6" s="158" t="s">
        <v>62</v>
      </c>
      <c r="AC6" s="340" t="s">
        <v>79</v>
      </c>
      <c r="AD6" s="158" t="s">
        <v>63</v>
      </c>
      <c r="AE6" s="2"/>
    </row>
    <row r="7" spans="2:60" ht="7.15" customHeight="1" x14ac:dyDescent="0.4">
      <c r="P7" s="158"/>
      <c r="Q7" s="158"/>
      <c r="R7" s="340"/>
      <c r="S7" s="158"/>
      <c r="T7" s="340"/>
      <c r="U7" s="158"/>
      <c r="V7" s="340"/>
      <c r="W7" s="158"/>
      <c r="X7" s="306"/>
      <c r="Y7" s="340"/>
      <c r="Z7" s="158"/>
      <c r="AA7" s="340"/>
      <c r="AB7" s="158"/>
      <c r="AC7" s="340"/>
      <c r="AD7" s="158"/>
      <c r="AE7" s="7"/>
      <c r="AG7" s="52" t="s">
        <v>71</v>
      </c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9"/>
      <c r="AT7" s="9"/>
      <c r="AU7" s="9"/>
      <c r="AV7" s="9"/>
    </row>
    <row r="8" spans="2:60" ht="7.15" customHeight="1" x14ac:dyDescent="0.4">
      <c r="Z8" s="10"/>
      <c r="AE8" s="7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9"/>
      <c r="AT8" s="9"/>
      <c r="AU8" s="9"/>
      <c r="AV8" s="9"/>
      <c r="AW8" s="8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</row>
    <row r="9" spans="2:60" ht="7.15" customHeight="1" x14ac:dyDescent="0.4">
      <c r="S9" s="11"/>
      <c r="T9" s="11"/>
      <c r="U9" s="11"/>
      <c r="V9" s="11"/>
      <c r="W9" s="11"/>
      <c r="X9" s="11"/>
      <c r="AE9" s="7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</row>
    <row r="10" spans="2:60" ht="7.15" customHeight="1" x14ac:dyDescent="0.4">
      <c r="B10" s="86" t="s">
        <v>13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R10" s="68" t="s">
        <v>7</v>
      </c>
      <c r="S10" s="69" t="s">
        <v>80</v>
      </c>
      <c r="T10" s="69"/>
      <c r="U10" s="69"/>
      <c r="V10" s="69"/>
      <c r="W10" s="69"/>
      <c r="X10" s="69"/>
      <c r="AE10" s="7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2:60" ht="7.15" customHeight="1" x14ac:dyDescent="0.4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R11" s="68"/>
      <c r="S11" s="69"/>
      <c r="T11" s="69"/>
      <c r="U11" s="69"/>
      <c r="V11" s="69"/>
      <c r="W11" s="69"/>
      <c r="X11" s="69"/>
      <c r="AE11" s="7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2:60" ht="7.15" customHeight="1" x14ac:dyDescent="0.4"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7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</row>
    <row r="13" spans="2:60" ht="7.15" customHeight="1" x14ac:dyDescent="0.4">
      <c r="B13" s="137" t="s">
        <v>14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P13" s="53" t="s">
        <v>8</v>
      </c>
      <c r="Q13" s="53"/>
      <c r="R13" s="54" t="s">
        <v>81</v>
      </c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7"/>
      <c r="AG13" s="52" t="s">
        <v>72</v>
      </c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2:60" ht="7.15" customHeight="1" x14ac:dyDescent="0.4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P14" s="53"/>
      <c r="Q14" s="53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7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2:60" ht="7.15" customHeight="1" thickBot="1" x14ac:dyDescent="0.45"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  <c r="AE15" s="7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2:60" ht="7.15" customHeight="1" x14ac:dyDescent="0.4">
      <c r="B16" s="147" t="s">
        <v>15</v>
      </c>
      <c r="C16" s="148"/>
      <c r="D16" s="148"/>
      <c r="E16" s="149"/>
      <c r="F16" s="56">
        <f>Y71</f>
        <v>354810</v>
      </c>
      <c r="G16" s="57"/>
      <c r="H16" s="57"/>
      <c r="I16" s="57"/>
      <c r="J16" s="57"/>
      <c r="K16" s="57"/>
      <c r="L16" s="57"/>
      <c r="M16" s="57"/>
      <c r="N16" s="83" t="s">
        <v>40</v>
      </c>
      <c r="P16" s="53" t="s">
        <v>9</v>
      </c>
      <c r="Q16" s="53"/>
      <c r="R16" s="139" t="s">
        <v>82</v>
      </c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55" t="s">
        <v>12</v>
      </c>
      <c r="AE16" s="7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2:60" ht="7.15" customHeight="1" x14ac:dyDescent="0.4">
      <c r="B17" s="150"/>
      <c r="C17" s="151"/>
      <c r="D17" s="151"/>
      <c r="E17" s="152"/>
      <c r="F17" s="58"/>
      <c r="G17" s="59"/>
      <c r="H17" s="59"/>
      <c r="I17" s="59"/>
      <c r="J17" s="59"/>
      <c r="K17" s="59"/>
      <c r="L17" s="59"/>
      <c r="M17" s="59"/>
      <c r="N17" s="84"/>
      <c r="P17" s="53"/>
      <c r="Q17" s="53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55"/>
      <c r="AE17" s="7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2:60" ht="7.15" customHeight="1" x14ac:dyDescent="0.4">
      <c r="B18" s="150"/>
      <c r="C18" s="151"/>
      <c r="D18" s="151"/>
      <c r="E18" s="152"/>
      <c r="F18" s="58"/>
      <c r="G18" s="59"/>
      <c r="H18" s="59"/>
      <c r="I18" s="59"/>
      <c r="J18" s="59"/>
      <c r="K18" s="59"/>
      <c r="L18" s="59"/>
      <c r="M18" s="59"/>
      <c r="N18" s="84"/>
      <c r="P18" s="13"/>
      <c r="Q18" s="13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7"/>
      <c r="AE18" s="7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2:60" ht="7.15" customHeight="1" x14ac:dyDescent="0.4">
      <c r="B19" s="150"/>
      <c r="C19" s="151"/>
      <c r="D19" s="151"/>
      <c r="E19" s="152"/>
      <c r="F19" s="58"/>
      <c r="G19" s="59"/>
      <c r="H19" s="59"/>
      <c r="I19" s="59"/>
      <c r="J19" s="59"/>
      <c r="K19" s="59"/>
      <c r="L19" s="59"/>
      <c r="M19" s="59"/>
      <c r="N19" s="84"/>
      <c r="P19" s="53" t="s">
        <v>10</v>
      </c>
      <c r="Q19" s="53"/>
      <c r="R19" s="139" t="s">
        <v>83</v>
      </c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E19" s="7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2:60" ht="7.15" customHeight="1" thickBot="1" x14ac:dyDescent="0.45">
      <c r="B20" s="153"/>
      <c r="C20" s="154"/>
      <c r="D20" s="154"/>
      <c r="E20" s="155"/>
      <c r="F20" s="60"/>
      <c r="G20" s="61"/>
      <c r="H20" s="61"/>
      <c r="I20" s="61"/>
      <c r="J20" s="61"/>
      <c r="K20" s="61"/>
      <c r="L20" s="61"/>
      <c r="M20" s="61"/>
      <c r="N20" s="85"/>
      <c r="P20" s="138"/>
      <c r="Q20" s="138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8"/>
      <c r="AE20" s="7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2:60" ht="7.15" customHeight="1" x14ac:dyDescent="0.4">
      <c r="B21" s="12"/>
      <c r="C21" s="12"/>
      <c r="D21" s="12"/>
      <c r="E21" s="12"/>
      <c r="F21" s="16"/>
      <c r="G21" s="16"/>
      <c r="H21" s="16"/>
      <c r="I21" s="16"/>
      <c r="J21" s="16"/>
      <c r="K21" s="16"/>
      <c r="L21" s="16"/>
      <c r="M21" s="16"/>
      <c r="N21" s="19"/>
      <c r="P21" s="20"/>
      <c r="Q21" s="20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E21" s="7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2:60" ht="7.15" customHeight="1" x14ac:dyDescent="0.4">
      <c r="S22" s="167" t="s">
        <v>11</v>
      </c>
      <c r="T22" s="167"/>
      <c r="U22" s="139" t="s">
        <v>84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7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2:60" ht="7.15" customHeight="1" x14ac:dyDescent="0.4">
      <c r="B23" s="169" t="s">
        <v>70</v>
      </c>
      <c r="C23" s="341" t="s">
        <v>16</v>
      </c>
      <c r="D23" s="107"/>
      <c r="E23" s="106"/>
      <c r="F23" s="343" t="s">
        <v>85</v>
      </c>
      <c r="G23" s="344"/>
      <c r="H23" s="344"/>
      <c r="I23" s="344"/>
      <c r="J23" s="344"/>
      <c r="K23" s="344"/>
      <c r="S23" s="167"/>
      <c r="T23" s="167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7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2:60" ht="7.15" customHeight="1" x14ac:dyDescent="0.4">
      <c r="B24" s="170"/>
      <c r="C24" s="341"/>
      <c r="D24" s="107"/>
      <c r="E24" s="106"/>
      <c r="F24" s="345"/>
      <c r="G24" s="344"/>
      <c r="H24" s="344"/>
      <c r="I24" s="344"/>
      <c r="J24" s="344"/>
      <c r="K24" s="344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2:60" ht="7.15" customHeight="1" x14ac:dyDescent="0.4">
      <c r="B25" s="170"/>
      <c r="C25" s="342"/>
      <c r="D25" s="108"/>
      <c r="E25" s="109"/>
      <c r="F25" s="346"/>
      <c r="G25" s="347"/>
      <c r="H25" s="347"/>
      <c r="I25" s="347"/>
      <c r="J25" s="347"/>
      <c r="K25" s="347"/>
      <c r="AE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2:60" ht="7.15" customHeight="1" x14ac:dyDescent="0.4">
      <c r="B26" s="170"/>
      <c r="C26" s="88" t="s">
        <v>36</v>
      </c>
      <c r="D26" s="89"/>
      <c r="E26" s="90"/>
      <c r="F26" s="307">
        <v>30000000</v>
      </c>
      <c r="G26" s="308"/>
      <c r="H26" s="308"/>
      <c r="I26" s="308"/>
      <c r="J26" s="308"/>
      <c r="K26" s="309"/>
      <c r="L26" s="218" t="s">
        <v>22</v>
      </c>
      <c r="M26" s="107"/>
      <c r="N26" s="107"/>
      <c r="O26" s="106"/>
      <c r="P26" s="105" t="s">
        <v>24</v>
      </c>
      <c r="Q26" s="219"/>
      <c r="R26" s="311" t="s">
        <v>90</v>
      </c>
      <c r="S26" s="312"/>
      <c r="T26" s="312"/>
      <c r="U26" s="312"/>
      <c r="V26" s="312"/>
      <c r="W26" s="312"/>
      <c r="X26" s="248" t="s">
        <v>94</v>
      </c>
      <c r="Y26" s="312" t="s">
        <v>87</v>
      </c>
      <c r="Z26" s="312"/>
      <c r="AA26" s="312"/>
      <c r="AB26" s="312"/>
      <c r="AC26" s="312"/>
      <c r="AD26" s="199" t="s">
        <v>26</v>
      </c>
      <c r="AE26" s="7"/>
      <c r="AG26" s="51" t="s">
        <v>93</v>
      </c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2:60" ht="7.15" customHeight="1" x14ac:dyDescent="0.4">
      <c r="B27" s="170"/>
      <c r="C27" s="88"/>
      <c r="D27" s="89"/>
      <c r="E27" s="90"/>
      <c r="F27" s="307"/>
      <c r="G27" s="308"/>
      <c r="H27" s="308"/>
      <c r="I27" s="308"/>
      <c r="J27" s="308"/>
      <c r="K27" s="309"/>
      <c r="L27" s="218"/>
      <c r="M27" s="107"/>
      <c r="N27" s="107"/>
      <c r="O27" s="106"/>
      <c r="P27" s="107"/>
      <c r="Q27" s="219"/>
      <c r="R27" s="313"/>
      <c r="S27" s="314"/>
      <c r="T27" s="314"/>
      <c r="U27" s="314"/>
      <c r="V27" s="314"/>
      <c r="W27" s="314"/>
      <c r="X27" s="348"/>
      <c r="Y27" s="314"/>
      <c r="Z27" s="314"/>
      <c r="AA27" s="314"/>
      <c r="AB27" s="314"/>
      <c r="AC27" s="314"/>
      <c r="AD27" s="200"/>
      <c r="AE27" s="7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2:60" ht="7.15" customHeight="1" x14ac:dyDescent="0.4">
      <c r="B28" s="170"/>
      <c r="C28" s="88"/>
      <c r="D28" s="89"/>
      <c r="E28" s="90"/>
      <c r="F28" s="307"/>
      <c r="G28" s="308"/>
      <c r="H28" s="308"/>
      <c r="I28" s="308"/>
      <c r="J28" s="308"/>
      <c r="K28" s="309"/>
      <c r="L28" s="245"/>
      <c r="M28" s="246"/>
      <c r="N28" s="246"/>
      <c r="O28" s="310"/>
      <c r="P28" s="108"/>
      <c r="Q28" s="247"/>
      <c r="R28" s="313"/>
      <c r="S28" s="314"/>
      <c r="T28" s="314"/>
      <c r="U28" s="314"/>
      <c r="V28" s="314"/>
      <c r="W28" s="314"/>
      <c r="X28" s="348"/>
      <c r="Y28" s="314"/>
      <c r="Z28" s="314"/>
      <c r="AA28" s="314"/>
      <c r="AB28" s="314"/>
      <c r="AC28" s="314"/>
      <c r="AD28" s="200"/>
      <c r="AE28" s="7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2:60" ht="7.15" customHeight="1" x14ac:dyDescent="0.4">
      <c r="B29" s="170"/>
      <c r="C29" s="88" t="s">
        <v>18</v>
      </c>
      <c r="D29" s="89"/>
      <c r="E29" s="90"/>
      <c r="F29" s="307">
        <v>5000000</v>
      </c>
      <c r="G29" s="308"/>
      <c r="H29" s="308"/>
      <c r="I29" s="308"/>
      <c r="J29" s="308"/>
      <c r="K29" s="309"/>
      <c r="L29" s="349">
        <v>1000000</v>
      </c>
      <c r="M29" s="350"/>
      <c r="N29" s="350"/>
      <c r="O29" s="351"/>
      <c r="P29" s="358" t="s">
        <v>25</v>
      </c>
      <c r="Q29" s="359"/>
      <c r="R29" s="360" t="s">
        <v>88</v>
      </c>
      <c r="S29" s="361"/>
      <c r="T29" s="361"/>
      <c r="U29" s="362"/>
      <c r="V29" s="367" t="s">
        <v>27</v>
      </c>
      <c r="W29" s="368"/>
      <c r="X29" s="373" t="s">
        <v>89</v>
      </c>
      <c r="Y29" s="374"/>
      <c r="Z29" s="374"/>
      <c r="AA29" s="374"/>
      <c r="AB29" s="374"/>
      <c r="AC29" s="375"/>
      <c r="AD29" s="374"/>
      <c r="AE29" s="7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2:60" ht="7.15" customHeight="1" x14ac:dyDescent="0.4">
      <c r="B30" s="170"/>
      <c r="C30" s="88"/>
      <c r="D30" s="89"/>
      <c r="E30" s="90"/>
      <c r="F30" s="307"/>
      <c r="G30" s="308"/>
      <c r="H30" s="308"/>
      <c r="I30" s="308"/>
      <c r="J30" s="308"/>
      <c r="K30" s="309"/>
      <c r="L30" s="352"/>
      <c r="M30" s="353"/>
      <c r="N30" s="353"/>
      <c r="O30" s="354"/>
      <c r="P30" s="107"/>
      <c r="Q30" s="219"/>
      <c r="R30" s="313"/>
      <c r="S30" s="314"/>
      <c r="T30" s="314"/>
      <c r="U30" s="363"/>
      <c r="V30" s="369"/>
      <c r="W30" s="370"/>
      <c r="X30" s="376"/>
      <c r="Y30" s="377"/>
      <c r="Z30" s="377"/>
      <c r="AA30" s="377"/>
      <c r="AB30" s="377"/>
      <c r="AC30" s="378"/>
      <c r="AD30" s="377"/>
      <c r="AE30" s="7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2:60" ht="7.15" customHeight="1" x14ac:dyDescent="0.4">
      <c r="B31" s="170"/>
      <c r="C31" s="88"/>
      <c r="D31" s="89"/>
      <c r="E31" s="90"/>
      <c r="F31" s="307"/>
      <c r="G31" s="308"/>
      <c r="H31" s="308"/>
      <c r="I31" s="308"/>
      <c r="J31" s="308"/>
      <c r="K31" s="309"/>
      <c r="L31" s="355"/>
      <c r="M31" s="356"/>
      <c r="N31" s="356"/>
      <c r="O31" s="357"/>
      <c r="P31" s="108"/>
      <c r="Q31" s="247"/>
      <c r="R31" s="364"/>
      <c r="S31" s="365"/>
      <c r="T31" s="365"/>
      <c r="U31" s="366"/>
      <c r="V31" s="371"/>
      <c r="W31" s="372"/>
      <c r="X31" s="379"/>
      <c r="Y31" s="380"/>
      <c r="Z31" s="380"/>
      <c r="AA31" s="380"/>
      <c r="AB31" s="380"/>
      <c r="AC31" s="381"/>
      <c r="AD31" s="380"/>
      <c r="AE31" s="7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2:60" ht="7.15" customHeight="1" x14ac:dyDescent="0.4">
      <c r="B32" s="170"/>
      <c r="C32" s="88" t="s">
        <v>19</v>
      </c>
      <c r="D32" s="89"/>
      <c r="E32" s="90"/>
      <c r="F32" s="307">
        <v>35000000</v>
      </c>
      <c r="G32" s="308"/>
      <c r="H32" s="308"/>
      <c r="I32" s="308"/>
      <c r="J32" s="308"/>
      <c r="K32" s="309"/>
      <c r="L32" s="216" t="s">
        <v>23</v>
      </c>
      <c r="M32" s="217"/>
      <c r="N32" s="217"/>
      <c r="O32" s="401"/>
      <c r="P32" s="402" t="s">
        <v>28</v>
      </c>
      <c r="Q32" s="403"/>
      <c r="R32" s="406" t="s">
        <v>92</v>
      </c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8"/>
      <c r="AD32" s="407"/>
      <c r="AE32" s="7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2:60" ht="7.15" customHeight="1" x14ac:dyDescent="0.4">
      <c r="B33" s="170"/>
      <c r="C33" s="88"/>
      <c r="D33" s="89"/>
      <c r="E33" s="90"/>
      <c r="F33" s="307"/>
      <c r="G33" s="308"/>
      <c r="H33" s="308"/>
      <c r="I33" s="308"/>
      <c r="J33" s="308"/>
      <c r="K33" s="309"/>
      <c r="L33" s="218"/>
      <c r="M33" s="107"/>
      <c r="N33" s="107"/>
      <c r="O33" s="106"/>
      <c r="P33" s="404"/>
      <c r="Q33" s="405"/>
      <c r="R33" s="409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1"/>
      <c r="AD33" s="410"/>
      <c r="AE33" s="7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2:60" ht="7.15" customHeight="1" x14ac:dyDescent="0.4">
      <c r="B34" s="170"/>
      <c r="C34" s="88"/>
      <c r="D34" s="89"/>
      <c r="E34" s="90"/>
      <c r="F34" s="307"/>
      <c r="G34" s="308"/>
      <c r="H34" s="308"/>
      <c r="I34" s="308"/>
      <c r="J34" s="308"/>
      <c r="K34" s="309"/>
      <c r="L34" s="245"/>
      <c r="M34" s="246"/>
      <c r="N34" s="246"/>
      <c r="O34" s="310"/>
      <c r="P34" s="115" t="s">
        <v>29</v>
      </c>
      <c r="Q34" s="210"/>
      <c r="R34" s="392" t="s">
        <v>91</v>
      </c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4"/>
      <c r="AD34" s="393"/>
      <c r="AE34" s="7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2:60" ht="7.15" customHeight="1" x14ac:dyDescent="0.4">
      <c r="B35" s="170"/>
      <c r="C35" s="382" t="s">
        <v>20</v>
      </c>
      <c r="D35" s="89"/>
      <c r="E35" s="90"/>
      <c r="F35" s="307">
        <v>1000000</v>
      </c>
      <c r="G35" s="308"/>
      <c r="H35" s="308"/>
      <c r="I35" s="308"/>
      <c r="J35" s="308"/>
      <c r="K35" s="309"/>
      <c r="L35" s="349">
        <v>500000</v>
      </c>
      <c r="M35" s="350"/>
      <c r="N35" s="350"/>
      <c r="O35" s="351"/>
      <c r="P35" s="117"/>
      <c r="Q35" s="211"/>
      <c r="R35" s="395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7"/>
      <c r="AD35" s="396"/>
      <c r="AE35" s="7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2:60" ht="7.15" customHeight="1" x14ac:dyDescent="0.4">
      <c r="B36" s="170"/>
      <c r="C36" s="88"/>
      <c r="D36" s="89"/>
      <c r="E36" s="90"/>
      <c r="F36" s="307"/>
      <c r="G36" s="308"/>
      <c r="H36" s="308"/>
      <c r="I36" s="308"/>
      <c r="J36" s="308"/>
      <c r="K36" s="309"/>
      <c r="L36" s="352"/>
      <c r="M36" s="353"/>
      <c r="N36" s="353"/>
      <c r="O36" s="354"/>
      <c r="P36" s="117"/>
      <c r="Q36" s="211"/>
      <c r="R36" s="395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7"/>
      <c r="AD36" s="396"/>
      <c r="AE36" s="7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2:60" ht="7.15" customHeight="1" x14ac:dyDescent="0.4">
      <c r="B37" s="170"/>
      <c r="C37" s="383"/>
      <c r="D37" s="384"/>
      <c r="E37" s="385"/>
      <c r="F37" s="386"/>
      <c r="G37" s="387"/>
      <c r="H37" s="387"/>
      <c r="I37" s="387"/>
      <c r="J37" s="387"/>
      <c r="K37" s="388"/>
      <c r="L37" s="389"/>
      <c r="M37" s="390"/>
      <c r="N37" s="390"/>
      <c r="O37" s="391"/>
      <c r="P37" s="119"/>
      <c r="Q37" s="212"/>
      <c r="R37" s="398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400"/>
      <c r="AD37" s="399"/>
      <c r="AE37" s="7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</row>
    <row r="38" spans="2:60" ht="7.15" customHeight="1" x14ac:dyDescent="0.4">
      <c r="B38" s="170"/>
      <c r="C38" s="420" t="s">
        <v>21</v>
      </c>
      <c r="D38" s="421"/>
      <c r="E38" s="422"/>
      <c r="F38" s="423" t="s">
        <v>86</v>
      </c>
      <c r="G38" s="424"/>
      <c r="H38" s="424"/>
      <c r="I38" s="424"/>
      <c r="J38" s="424"/>
      <c r="K38" s="424"/>
      <c r="L38" s="424"/>
      <c r="M38" s="424"/>
      <c r="N38" s="424"/>
      <c r="O38" s="425"/>
      <c r="P38" s="226" t="s">
        <v>65</v>
      </c>
      <c r="Q38" s="107"/>
      <c r="R38" s="107"/>
      <c r="S38" s="107"/>
      <c r="T38" s="107"/>
      <c r="U38" s="219"/>
      <c r="V38" s="316"/>
      <c r="W38" s="317"/>
      <c r="X38" s="317"/>
      <c r="Y38" s="317"/>
      <c r="Z38" s="317"/>
      <c r="AA38" s="317"/>
      <c r="AB38" s="317"/>
      <c r="AC38" s="318"/>
      <c r="AD38" s="317"/>
      <c r="AE38" s="7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</row>
    <row r="39" spans="2:60" ht="7.15" customHeight="1" x14ac:dyDescent="0.4">
      <c r="B39" s="170"/>
      <c r="C39" s="341"/>
      <c r="D39" s="107"/>
      <c r="E39" s="106"/>
      <c r="F39" s="426"/>
      <c r="G39" s="427"/>
      <c r="H39" s="427"/>
      <c r="I39" s="427"/>
      <c r="J39" s="427"/>
      <c r="K39" s="427"/>
      <c r="L39" s="427"/>
      <c r="M39" s="427"/>
      <c r="N39" s="427"/>
      <c r="O39" s="428"/>
      <c r="P39" s="218"/>
      <c r="Q39" s="107"/>
      <c r="R39" s="107"/>
      <c r="S39" s="107"/>
      <c r="T39" s="107"/>
      <c r="U39" s="219"/>
      <c r="V39" s="316"/>
      <c r="W39" s="317"/>
      <c r="X39" s="317"/>
      <c r="Y39" s="317"/>
      <c r="Z39" s="317"/>
      <c r="AA39" s="317"/>
      <c r="AB39" s="317"/>
      <c r="AC39" s="318"/>
      <c r="AD39" s="317"/>
      <c r="AE39" s="7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2:60" ht="7.15" customHeight="1" x14ac:dyDescent="0.4">
      <c r="B40" s="170"/>
      <c r="C40" s="341"/>
      <c r="D40" s="107"/>
      <c r="E40" s="106"/>
      <c r="F40" s="426"/>
      <c r="G40" s="427"/>
      <c r="H40" s="427"/>
      <c r="I40" s="427"/>
      <c r="J40" s="427"/>
      <c r="K40" s="427"/>
      <c r="L40" s="427"/>
      <c r="M40" s="427"/>
      <c r="N40" s="427"/>
      <c r="O40" s="428"/>
      <c r="P40" s="218"/>
      <c r="Q40" s="107"/>
      <c r="R40" s="107"/>
      <c r="S40" s="107"/>
      <c r="T40" s="107"/>
      <c r="U40" s="219"/>
      <c r="V40" s="316"/>
      <c r="W40" s="317"/>
      <c r="X40" s="317"/>
      <c r="Y40" s="317"/>
      <c r="Z40" s="317"/>
      <c r="AA40" s="317"/>
      <c r="AB40" s="317"/>
      <c r="AC40" s="318"/>
      <c r="AD40" s="317"/>
      <c r="AE40" s="7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</row>
    <row r="41" spans="2:60" ht="7.15" customHeight="1" x14ac:dyDescent="0.4">
      <c r="B41" s="171"/>
      <c r="C41" s="341"/>
      <c r="D41" s="107"/>
      <c r="E41" s="106"/>
      <c r="F41" s="426"/>
      <c r="G41" s="427"/>
      <c r="H41" s="427"/>
      <c r="I41" s="427"/>
      <c r="J41" s="427"/>
      <c r="K41" s="427"/>
      <c r="L41" s="427"/>
      <c r="M41" s="427"/>
      <c r="N41" s="427"/>
      <c r="O41" s="428"/>
      <c r="P41" s="218"/>
      <c r="Q41" s="107"/>
      <c r="R41" s="107"/>
      <c r="S41" s="107"/>
      <c r="T41" s="107"/>
      <c r="U41" s="219"/>
      <c r="V41" s="316"/>
      <c r="W41" s="317"/>
      <c r="X41" s="317"/>
      <c r="Y41" s="317"/>
      <c r="Z41" s="317"/>
      <c r="AA41" s="317"/>
      <c r="AB41" s="317"/>
      <c r="AC41" s="318"/>
      <c r="AD41" s="317"/>
      <c r="AE41" s="7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</row>
    <row r="42" spans="2:60" ht="7.15" customHeight="1" x14ac:dyDescent="0.4">
      <c r="B42" s="20"/>
      <c r="C42" s="20"/>
      <c r="D42" s="20"/>
      <c r="E42" s="20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0"/>
      <c r="Q42" s="20"/>
      <c r="R42" s="20"/>
      <c r="S42" s="20"/>
      <c r="T42" s="20"/>
      <c r="U42" s="20"/>
      <c r="V42" s="23"/>
      <c r="W42" s="23"/>
      <c r="X42" s="23"/>
      <c r="Y42" s="23"/>
      <c r="Z42" s="23"/>
      <c r="AA42" s="23"/>
      <c r="AB42" s="23"/>
      <c r="AC42" s="23"/>
      <c r="AD42" s="23"/>
      <c r="AE42" s="7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2:60" ht="7.15" customHeight="1" x14ac:dyDescent="0.4">
      <c r="AE43" s="7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</row>
    <row r="44" spans="2:60" ht="7.15" customHeight="1" x14ac:dyDescent="0.4">
      <c r="B44" s="187" t="s">
        <v>67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9"/>
      <c r="V44" s="162" t="s">
        <v>31</v>
      </c>
      <c r="W44" s="162"/>
      <c r="X44" s="162"/>
      <c r="Y44" s="162" t="s">
        <v>32</v>
      </c>
      <c r="Z44" s="162"/>
      <c r="AA44" s="162"/>
      <c r="AB44" s="162"/>
      <c r="AC44" s="163"/>
      <c r="AD44" s="162"/>
      <c r="AE44" s="7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</row>
    <row r="45" spans="2:60" ht="7.15" customHeight="1" x14ac:dyDescent="0.4">
      <c r="B45" s="323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324"/>
      <c r="V45" s="162"/>
      <c r="W45" s="162"/>
      <c r="X45" s="162"/>
      <c r="Y45" s="162"/>
      <c r="Z45" s="162"/>
      <c r="AA45" s="162"/>
      <c r="AB45" s="162"/>
      <c r="AC45" s="163"/>
      <c r="AD45" s="162"/>
      <c r="AE45" s="7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</row>
    <row r="46" spans="2:60" ht="7.15" customHeight="1" x14ac:dyDescent="0.4">
      <c r="B46" s="190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2"/>
      <c r="V46" s="162"/>
      <c r="W46" s="162"/>
      <c r="X46" s="162"/>
      <c r="Y46" s="162"/>
      <c r="Z46" s="162"/>
      <c r="AA46" s="162"/>
      <c r="AB46" s="162"/>
      <c r="AC46" s="163"/>
      <c r="AD46" s="162"/>
      <c r="AE46" s="7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</row>
    <row r="47" spans="2:60" ht="7.15" customHeight="1" x14ac:dyDescent="0.4">
      <c r="B47" s="141" t="s">
        <v>56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64" t="s">
        <v>47</v>
      </c>
      <c r="R47" s="165"/>
      <c r="S47" s="165"/>
      <c r="T47" s="165"/>
      <c r="U47" s="166"/>
      <c r="V47" s="173" t="s">
        <v>46</v>
      </c>
      <c r="W47" s="173"/>
      <c r="X47" s="173"/>
      <c r="Y47" s="319">
        <v>4009050</v>
      </c>
      <c r="Z47" s="319"/>
      <c r="AA47" s="319"/>
      <c r="AB47" s="319"/>
      <c r="AC47" s="320"/>
      <c r="AD47" s="319"/>
      <c r="AE47" s="7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</row>
    <row r="48" spans="2:60" ht="7.15" customHeight="1" x14ac:dyDescent="0.4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01"/>
      <c r="R48" s="95"/>
      <c r="S48" s="95"/>
      <c r="T48" s="95"/>
      <c r="U48" s="102"/>
      <c r="V48" s="173"/>
      <c r="W48" s="173"/>
      <c r="X48" s="173"/>
      <c r="Y48" s="319"/>
      <c r="Z48" s="319"/>
      <c r="AA48" s="319"/>
      <c r="AB48" s="319"/>
      <c r="AC48" s="320"/>
      <c r="AD48" s="319"/>
      <c r="AE48" s="7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</row>
    <row r="49" spans="1:60" ht="7.15" customHeight="1" x14ac:dyDescent="0.4"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01"/>
      <c r="R49" s="95"/>
      <c r="S49" s="95"/>
      <c r="T49" s="95"/>
      <c r="U49" s="102"/>
      <c r="V49" s="179"/>
      <c r="W49" s="179"/>
      <c r="X49" s="179"/>
      <c r="Y49" s="321"/>
      <c r="Z49" s="321"/>
      <c r="AA49" s="321"/>
      <c r="AB49" s="321"/>
      <c r="AC49" s="322"/>
      <c r="AD49" s="321"/>
      <c r="AE49" s="7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</row>
    <row r="50" spans="1:60" ht="7.15" customHeight="1" x14ac:dyDescent="0.4">
      <c r="A50" s="315" t="s">
        <v>33</v>
      </c>
      <c r="B50" s="131" t="s">
        <v>57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98" t="s">
        <v>48</v>
      </c>
      <c r="R50" s="99"/>
      <c r="S50" s="99"/>
      <c r="T50" s="99"/>
      <c r="U50" s="100"/>
      <c r="V50" s="114" t="s">
        <v>46</v>
      </c>
      <c r="W50" s="114"/>
      <c r="X50" s="114"/>
      <c r="Y50" s="133">
        <v>3741780</v>
      </c>
      <c r="Z50" s="133"/>
      <c r="AA50" s="133"/>
      <c r="AB50" s="133"/>
      <c r="AC50" s="134"/>
      <c r="AD50" s="133"/>
      <c r="AE50" s="7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</row>
    <row r="51" spans="1:60" ht="7.15" customHeight="1" x14ac:dyDescent="0.4">
      <c r="A51" s="315"/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98"/>
      <c r="R51" s="99"/>
      <c r="S51" s="99"/>
      <c r="T51" s="99"/>
      <c r="U51" s="100"/>
      <c r="V51" s="114"/>
      <c r="W51" s="114"/>
      <c r="X51" s="114"/>
      <c r="Y51" s="133"/>
      <c r="Z51" s="133"/>
      <c r="AA51" s="133"/>
      <c r="AB51" s="133"/>
      <c r="AC51" s="134"/>
      <c r="AD51" s="133"/>
      <c r="AE51" s="7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</row>
    <row r="52" spans="1:60" ht="7.15" customHeight="1" x14ac:dyDescent="0.4">
      <c r="A52" s="315"/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98"/>
      <c r="R52" s="99"/>
      <c r="S52" s="99"/>
      <c r="T52" s="99"/>
      <c r="U52" s="100"/>
      <c r="V52" s="114"/>
      <c r="W52" s="114"/>
      <c r="X52" s="114"/>
      <c r="Y52" s="133"/>
      <c r="Z52" s="133"/>
      <c r="AA52" s="133"/>
      <c r="AB52" s="133"/>
      <c r="AC52" s="134"/>
      <c r="AD52" s="133"/>
      <c r="AE52" s="7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</row>
    <row r="53" spans="1:60" ht="7.15" customHeight="1" x14ac:dyDescent="0.4">
      <c r="A53" s="315"/>
      <c r="B53" s="130" t="s">
        <v>38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8" t="s">
        <v>51</v>
      </c>
      <c r="R53" s="99"/>
      <c r="S53" s="99"/>
      <c r="T53" s="99"/>
      <c r="U53" s="100"/>
      <c r="V53" s="114"/>
      <c r="W53" s="114"/>
      <c r="X53" s="114"/>
      <c r="Y53" s="135">
        <f>Y47-Y50</f>
        <v>267270</v>
      </c>
      <c r="Z53" s="135"/>
      <c r="AA53" s="135"/>
      <c r="AB53" s="135"/>
      <c r="AC53" s="136"/>
      <c r="AD53" s="135"/>
      <c r="AE53" s="7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</row>
    <row r="54" spans="1:60" ht="7.15" customHeight="1" x14ac:dyDescent="0.4">
      <c r="A54" s="315"/>
      <c r="B54" s="130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8"/>
      <c r="R54" s="99"/>
      <c r="S54" s="99"/>
      <c r="T54" s="99"/>
      <c r="U54" s="100"/>
      <c r="V54" s="114"/>
      <c r="W54" s="114"/>
      <c r="X54" s="114"/>
      <c r="Y54" s="135"/>
      <c r="Z54" s="135"/>
      <c r="AA54" s="135"/>
      <c r="AB54" s="135"/>
      <c r="AC54" s="136"/>
      <c r="AD54" s="135"/>
      <c r="AE54" s="7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0" ht="7.15" customHeight="1" x14ac:dyDescent="0.4">
      <c r="A55" s="315"/>
      <c r="B55" s="130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8"/>
      <c r="R55" s="99"/>
      <c r="S55" s="99"/>
      <c r="T55" s="99"/>
      <c r="U55" s="100"/>
      <c r="V55" s="114"/>
      <c r="W55" s="114"/>
      <c r="X55" s="114"/>
      <c r="Y55" s="135"/>
      <c r="Z55" s="135"/>
      <c r="AA55" s="135"/>
      <c r="AB55" s="135"/>
      <c r="AC55" s="136"/>
      <c r="AD55" s="135"/>
      <c r="AE55" s="7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0" ht="7.15" customHeight="1" x14ac:dyDescent="0.4">
      <c r="A56" s="315"/>
      <c r="B56" s="131" t="s">
        <v>58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98" t="s">
        <v>49</v>
      </c>
      <c r="R56" s="99"/>
      <c r="S56" s="99"/>
      <c r="T56" s="99"/>
      <c r="U56" s="100"/>
      <c r="V56" s="114" t="s">
        <v>46</v>
      </c>
      <c r="W56" s="114"/>
      <c r="X56" s="114"/>
      <c r="Y56" s="133">
        <v>270</v>
      </c>
      <c r="Z56" s="133"/>
      <c r="AA56" s="133"/>
      <c r="AB56" s="133"/>
      <c r="AC56" s="134"/>
      <c r="AD56" s="133"/>
      <c r="AE56" s="7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0" ht="7.15" customHeight="1" x14ac:dyDescent="0.4">
      <c r="A57" s="315"/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98"/>
      <c r="R57" s="99"/>
      <c r="S57" s="99"/>
      <c r="T57" s="99"/>
      <c r="U57" s="100"/>
      <c r="V57" s="114"/>
      <c r="W57" s="114"/>
      <c r="X57" s="114"/>
      <c r="Y57" s="133"/>
      <c r="Z57" s="133"/>
      <c r="AA57" s="133"/>
      <c r="AB57" s="133"/>
      <c r="AC57" s="134"/>
      <c r="AD57" s="133"/>
      <c r="AE57" s="7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60" ht="7.15" customHeight="1" x14ac:dyDescent="0.4">
      <c r="A58" s="315"/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98"/>
      <c r="R58" s="99"/>
      <c r="S58" s="99"/>
      <c r="T58" s="99"/>
      <c r="U58" s="100"/>
      <c r="V58" s="114"/>
      <c r="W58" s="114"/>
      <c r="X58" s="114"/>
      <c r="Y58" s="133"/>
      <c r="Z58" s="133"/>
      <c r="AA58" s="133"/>
      <c r="AB58" s="133"/>
      <c r="AC58" s="134"/>
      <c r="AD58" s="133"/>
      <c r="AE58" s="7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</row>
    <row r="59" spans="1:60" ht="7.15" customHeight="1" x14ac:dyDescent="0.4">
      <c r="A59" s="315"/>
      <c r="B59" s="130" t="s">
        <v>39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8" t="s">
        <v>52</v>
      </c>
      <c r="R59" s="99"/>
      <c r="S59" s="99"/>
      <c r="T59" s="99"/>
      <c r="U59" s="100"/>
      <c r="V59" s="114"/>
      <c r="W59" s="114"/>
      <c r="X59" s="114"/>
      <c r="Y59" s="135">
        <f>Y53-Y56</f>
        <v>267000</v>
      </c>
      <c r="Z59" s="135"/>
      <c r="AA59" s="135"/>
      <c r="AB59" s="135"/>
      <c r="AC59" s="136"/>
      <c r="AD59" s="135"/>
      <c r="AE59" s="7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60" ht="7.15" customHeight="1" x14ac:dyDescent="0.4">
      <c r="A60" s="315"/>
      <c r="B60" s="13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8"/>
      <c r="R60" s="99"/>
      <c r="S60" s="99"/>
      <c r="T60" s="99"/>
      <c r="U60" s="100"/>
      <c r="V60" s="114"/>
      <c r="W60" s="114"/>
      <c r="X60" s="114"/>
      <c r="Y60" s="135"/>
      <c r="Z60" s="135"/>
      <c r="AA60" s="135"/>
      <c r="AB60" s="135"/>
      <c r="AC60" s="136"/>
      <c r="AD60" s="135"/>
      <c r="AE60" s="7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60" ht="7.15" customHeight="1" x14ac:dyDescent="0.4">
      <c r="A61" s="315"/>
      <c r="B61" s="130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8"/>
      <c r="R61" s="99"/>
      <c r="S61" s="99"/>
      <c r="T61" s="99"/>
      <c r="U61" s="100"/>
      <c r="V61" s="114"/>
      <c r="W61" s="114"/>
      <c r="X61" s="114"/>
      <c r="Y61" s="135"/>
      <c r="Z61" s="135"/>
      <c r="AA61" s="135"/>
      <c r="AB61" s="135"/>
      <c r="AC61" s="136"/>
      <c r="AD61" s="135"/>
      <c r="AE61" s="7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60" ht="7.15" customHeight="1" x14ac:dyDescent="0.4">
      <c r="A62" s="315"/>
      <c r="B62" s="131" t="s">
        <v>59</v>
      </c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98" t="s">
        <v>50</v>
      </c>
      <c r="R62" s="99"/>
      <c r="S62" s="99"/>
      <c r="T62" s="99"/>
      <c r="U62" s="100"/>
      <c r="V62" s="114" t="s">
        <v>46</v>
      </c>
      <c r="W62" s="114"/>
      <c r="X62" s="114"/>
      <c r="Y62" s="133">
        <v>55555</v>
      </c>
      <c r="Z62" s="133"/>
      <c r="AA62" s="133"/>
      <c r="AB62" s="133"/>
      <c r="AC62" s="134"/>
      <c r="AD62" s="133"/>
      <c r="AE62" s="7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</row>
    <row r="63" spans="1:60" ht="7.15" customHeight="1" x14ac:dyDescent="0.4">
      <c r="A63" s="315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98"/>
      <c r="R63" s="99"/>
      <c r="S63" s="99"/>
      <c r="T63" s="99"/>
      <c r="U63" s="100"/>
      <c r="V63" s="114"/>
      <c r="W63" s="114"/>
      <c r="X63" s="114"/>
      <c r="Y63" s="133"/>
      <c r="Z63" s="133"/>
      <c r="AA63" s="133"/>
      <c r="AB63" s="133"/>
      <c r="AC63" s="134"/>
      <c r="AD63" s="133"/>
      <c r="AE63" s="7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</row>
    <row r="64" spans="1:60" ht="7.15" customHeight="1" x14ac:dyDescent="0.4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98"/>
      <c r="R64" s="99"/>
      <c r="S64" s="99"/>
      <c r="T64" s="99"/>
      <c r="U64" s="100"/>
      <c r="V64" s="114"/>
      <c r="W64" s="114"/>
      <c r="X64" s="114"/>
      <c r="Y64" s="133"/>
      <c r="Z64" s="133"/>
      <c r="AA64" s="133"/>
      <c r="AB64" s="133"/>
      <c r="AC64" s="134"/>
      <c r="AD64" s="133"/>
      <c r="AE64" s="7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</row>
    <row r="65" spans="2:44" ht="7.15" customHeight="1" x14ac:dyDescent="0.4">
      <c r="B65" s="130" t="s">
        <v>44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8" t="s">
        <v>53</v>
      </c>
      <c r="R65" s="99"/>
      <c r="S65" s="99"/>
      <c r="T65" s="99"/>
      <c r="U65" s="100"/>
      <c r="V65" s="114"/>
      <c r="W65" s="114"/>
      <c r="X65" s="114"/>
      <c r="Y65" s="135">
        <f>Y59+Y62</f>
        <v>322555</v>
      </c>
      <c r="Z65" s="135"/>
      <c r="AA65" s="135"/>
      <c r="AB65" s="135"/>
      <c r="AC65" s="136"/>
      <c r="AD65" s="135"/>
      <c r="AE65" s="7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</row>
    <row r="66" spans="2:44" ht="7.15" customHeight="1" x14ac:dyDescent="0.4">
      <c r="B66" s="13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8"/>
      <c r="R66" s="99"/>
      <c r="S66" s="99"/>
      <c r="T66" s="99"/>
      <c r="U66" s="100"/>
      <c r="V66" s="114"/>
      <c r="W66" s="114"/>
      <c r="X66" s="114"/>
      <c r="Y66" s="135"/>
      <c r="Z66" s="135"/>
      <c r="AA66" s="135"/>
      <c r="AB66" s="135"/>
      <c r="AC66" s="136"/>
      <c r="AD66" s="135"/>
      <c r="AE66" s="7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</row>
    <row r="67" spans="2:44" ht="7.15" customHeight="1" x14ac:dyDescent="0.4">
      <c r="B67" s="130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8"/>
      <c r="R67" s="99"/>
      <c r="S67" s="99"/>
      <c r="T67" s="99"/>
      <c r="U67" s="100"/>
      <c r="V67" s="114"/>
      <c r="W67" s="114"/>
      <c r="X67" s="114"/>
      <c r="Y67" s="135"/>
      <c r="Z67" s="135"/>
      <c r="AA67" s="135"/>
      <c r="AB67" s="135"/>
      <c r="AC67" s="136"/>
      <c r="AD67" s="135"/>
      <c r="AE67" s="7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</row>
    <row r="68" spans="2:44" ht="7.15" customHeight="1" x14ac:dyDescent="0.4">
      <c r="B68" s="130" t="s">
        <v>45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8" t="s">
        <v>54</v>
      </c>
      <c r="R68" s="99"/>
      <c r="S68" s="99"/>
      <c r="T68" s="99"/>
      <c r="U68" s="100"/>
      <c r="V68" s="178" t="s">
        <v>68</v>
      </c>
      <c r="W68" s="178"/>
      <c r="X68" s="178"/>
      <c r="Y68" s="135">
        <f>ROUNDDOWN(Y65*0.1,0)</f>
        <v>32255</v>
      </c>
      <c r="Z68" s="135"/>
      <c r="AA68" s="135"/>
      <c r="AB68" s="135"/>
      <c r="AC68" s="136"/>
      <c r="AD68" s="135"/>
      <c r="AE68" s="7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</row>
    <row r="69" spans="2:44" ht="7.15" customHeight="1" x14ac:dyDescent="0.4">
      <c r="B69" s="130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8"/>
      <c r="R69" s="99"/>
      <c r="S69" s="99"/>
      <c r="T69" s="99"/>
      <c r="U69" s="100"/>
      <c r="V69" s="178"/>
      <c r="W69" s="178"/>
      <c r="X69" s="178"/>
      <c r="Y69" s="135"/>
      <c r="Z69" s="135"/>
      <c r="AA69" s="135"/>
      <c r="AB69" s="135"/>
      <c r="AC69" s="136"/>
      <c r="AD69" s="135"/>
      <c r="AE69" s="7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</row>
    <row r="70" spans="2:44" ht="7.15" customHeight="1" x14ac:dyDescent="0.4">
      <c r="B70" s="130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8"/>
      <c r="R70" s="99"/>
      <c r="S70" s="99"/>
      <c r="T70" s="99"/>
      <c r="U70" s="100"/>
      <c r="V70" s="178"/>
      <c r="W70" s="178"/>
      <c r="X70" s="178"/>
      <c r="Y70" s="135"/>
      <c r="Z70" s="135"/>
      <c r="AA70" s="135"/>
      <c r="AB70" s="135"/>
      <c r="AC70" s="136"/>
      <c r="AD70" s="135"/>
      <c r="AE70" s="7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</row>
    <row r="71" spans="2:44" ht="7.15" customHeight="1" x14ac:dyDescent="0.4">
      <c r="B71" s="94" t="s">
        <v>66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101" t="s">
        <v>55</v>
      </c>
      <c r="R71" s="95"/>
      <c r="S71" s="95"/>
      <c r="T71" s="95"/>
      <c r="U71" s="102"/>
      <c r="V71" s="172"/>
      <c r="W71" s="172"/>
      <c r="X71" s="172"/>
      <c r="Y71" s="174">
        <f>Y65+Y68</f>
        <v>354810</v>
      </c>
      <c r="Z71" s="174"/>
      <c r="AA71" s="174"/>
      <c r="AB71" s="174"/>
      <c r="AC71" s="175"/>
      <c r="AD71" s="174"/>
      <c r="AE71" s="7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</row>
    <row r="72" spans="2:44" ht="7.15" customHeight="1" x14ac:dyDescent="0.4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101"/>
      <c r="R72" s="95"/>
      <c r="S72" s="95"/>
      <c r="T72" s="95"/>
      <c r="U72" s="102"/>
      <c r="V72" s="173"/>
      <c r="W72" s="173"/>
      <c r="X72" s="173"/>
      <c r="Y72" s="176"/>
      <c r="Z72" s="176"/>
      <c r="AA72" s="176"/>
      <c r="AB72" s="176"/>
      <c r="AC72" s="177"/>
      <c r="AD72" s="176"/>
      <c r="AE72" s="7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</row>
    <row r="73" spans="2:44" ht="7.15" customHeight="1" x14ac:dyDescent="0.15">
      <c r="B73" s="9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103"/>
      <c r="R73" s="97"/>
      <c r="S73" s="97"/>
      <c r="T73" s="97"/>
      <c r="U73" s="104"/>
      <c r="V73" s="173"/>
      <c r="W73" s="173"/>
      <c r="X73" s="173"/>
      <c r="Y73" s="176"/>
      <c r="Z73" s="176"/>
      <c r="AA73" s="176"/>
      <c r="AB73" s="176"/>
      <c r="AC73" s="177"/>
      <c r="AD73" s="176"/>
      <c r="AE73" s="7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2:44" ht="7.15" customHeight="1" x14ac:dyDescent="0.15">
      <c r="B74" s="20"/>
      <c r="C74" s="20"/>
      <c r="D74" s="20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20"/>
      <c r="R74" s="20"/>
      <c r="S74" s="20"/>
      <c r="T74" s="20"/>
      <c r="U74" s="20"/>
      <c r="V74" s="24"/>
      <c r="W74" s="24"/>
      <c r="X74" s="24"/>
      <c r="Y74" s="25"/>
      <c r="Z74" s="25"/>
      <c r="AA74" s="25"/>
      <c r="AB74" s="25"/>
      <c r="AC74" s="25"/>
      <c r="AD74" s="25"/>
      <c r="AE74" s="7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2:44" ht="7.15" customHeight="1" x14ac:dyDescent="0.4">
      <c r="P75" s="145" t="s">
        <v>74</v>
      </c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7"/>
    </row>
    <row r="76" spans="2:44" ht="7.15" customHeight="1" x14ac:dyDescent="0.4"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7"/>
    </row>
    <row r="77" spans="2:44" ht="7.15" customHeight="1" x14ac:dyDescent="0.4"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7"/>
      <c r="AG77" s="187" t="s">
        <v>43</v>
      </c>
      <c r="AH77" s="188"/>
      <c r="AI77" s="188"/>
      <c r="AJ77" s="189"/>
      <c r="AK77" s="193" t="str">
        <f>AK3</f>
        <v>T998877665544</v>
      </c>
      <c r="AL77" s="194"/>
      <c r="AM77" s="194"/>
      <c r="AN77" s="194"/>
      <c r="AO77" s="194"/>
      <c r="AP77" s="195"/>
    </row>
    <row r="78" spans="2:44" ht="7.15" customHeight="1" thickBot="1" x14ac:dyDescent="0.45"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7"/>
      <c r="AG78" s="190"/>
      <c r="AH78" s="191"/>
      <c r="AI78" s="191"/>
      <c r="AJ78" s="192"/>
      <c r="AK78" s="196"/>
      <c r="AL78" s="197"/>
      <c r="AM78" s="197"/>
      <c r="AN78" s="197"/>
      <c r="AO78" s="197"/>
      <c r="AP78" s="198"/>
    </row>
    <row r="79" spans="2:44" ht="7.15" customHeight="1" thickTop="1" x14ac:dyDescent="0.4"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7"/>
    </row>
    <row r="80" spans="2:44" ht="7.15" customHeight="1" x14ac:dyDescent="0.4">
      <c r="P80" s="158" t="s">
        <v>60</v>
      </c>
      <c r="Q80" s="158"/>
      <c r="R80" s="156" t="str">
        <f>R$6</f>
        <v>5</v>
      </c>
      <c r="S80" s="158" t="s">
        <v>61</v>
      </c>
      <c r="T80" s="156" t="str">
        <f>T$6</f>
        <v>7</v>
      </c>
      <c r="U80" s="306" t="s">
        <v>62</v>
      </c>
      <c r="V80" s="182" t="str">
        <f>V$6</f>
        <v>1</v>
      </c>
      <c r="W80" s="158" t="s">
        <v>63</v>
      </c>
      <c r="X80" s="158" t="s">
        <v>64</v>
      </c>
      <c r="Y80" s="182" t="str">
        <f>Y$6</f>
        <v>5</v>
      </c>
      <c r="Z80" s="158" t="s">
        <v>61</v>
      </c>
      <c r="AA80" s="182" t="str">
        <f>AA$6</f>
        <v>7</v>
      </c>
      <c r="AB80" s="158" t="s">
        <v>62</v>
      </c>
      <c r="AC80" s="182" t="str">
        <f>AC$6</f>
        <v>31</v>
      </c>
      <c r="AD80" s="158" t="s">
        <v>63</v>
      </c>
      <c r="AE80" s="7"/>
    </row>
    <row r="81" spans="2:44" ht="7.15" customHeight="1" x14ac:dyDescent="0.4">
      <c r="P81" s="158"/>
      <c r="Q81" s="158"/>
      <c r="R81" s="157"/>
      <c r="S81" s="158"/>
      <c r="T81" s="157"/>
      <c r="U81" s="306"/>
      <c r="V81" s="182"/>
      <c r="W81" s="158"/>
      <c r="X81" s="158"/>
      <c r="Y81" s="182"/>
      <c r="Z81" s="158"/>
      <c r="AA81" s="182"/>
      <c r="AB81" s="158"/>
      <c r="AC81" s="182"/>
      <c r="AD81" s="158"/>
      <c r="AE81" s="7"/>
      <c r="AG81" s="27"/>
      <c r="AH81" s="14"/>
      <c r="AI81" s="14"/>
      <c r="AJ81" s="14"/>
      <c r="AK81" s="14"/>
      <c r="AL81" s="14"/>
    </row>
    <row r="82" spans="2:44" ht="7.15" customHeight="1" x14ac:dyDescent="0.4">
      <c r="AE82" s="7"/>
      <c r="AG82" s="27"/>
      <c r="AH82" s="14"/>
      <c r="AI82" s="14"/>
      <c r="AJ82" s="14"/>
      <c r="AK82" s="14"/>
      <c r="AL82" s="14"/>
    </row>
    <row r="83" spans="2:44" ht="7.15" customHeight="1" x14ac:dyDescent="0.4">
      <c r="T83" s="28"/>
      <c r="U83" s="28"/>
      <c r="V83" s="28"/>
      <c r="W83" s="28"/>
      <c r="X83" s="28"/>
      <c r="AE83" s="7"/>
      <c r="AG83" s="27"/>
      <c r="AH83" s="14"/>
      <c r="AI83" s="14"/>
      <c r="AJ83" s="14"/>
      <c r="AK83" s="14"/>
      <c r="AL83" s="14"/>
    </row>
    <row r="84" spans="2:44" ht="7.15" customHeight="1" x14ac:dyDescent="0.4">
      <c r="B84" s="86" t="s">
        <v>13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R84" s="167" t="s">
        <v>7</v>
      </c>
      <c r="S84" s="168" t="str">
        <f>S10</f>
        <v>111-9999</v>
      </c>
      <c r="T84" s="168"/>
      <c r="U84" s="168"/>
      <c r="V84" s="168"/>
      <c r="W84" s="28"/>
      <c r="X84" s="28"/>
      <c r="AE84" s="7"/>
      <c r="AG84" s="14"/>
      <c r="AH84" s="14"/>
      <c r="AI84" s="14"/>
      <c r="AJ84" s="14"/>
      <c r="AK84" s="14"/>
      <c r="AL84" s="14"/>
    </row>
    <row r="85" spans="2:44" ht="7.15" customHeight="1" x14ac:dyDescent="0.4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R85" s="167"/>
      <c r="S85" s="168"/>
      <c r="T85" s="168"/>
      <c r="U85" s="168"/>
      <c r="V85" s="168"/>
      <c r="AE85" s="7"/>
      <c r="AG85" s="14"/>
      <c r="AH85" s="14"/>
      <c r="AI85" s="14"/>
      <c r="AJ85" s="14"/>
      <c r="AK85" s="14"/>
      <c r="AL85" s="14"/>
    </row>
    <row r="86" spans="2:44" ht="7.15" customHeight="1" x14ac:dyDescent="0.4">
      <c r="R86" s="28">
        <f>$R$12</f>
        <v>0</v>
      </c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7"/>
      <c r="AG86" s="280" t="s">
        <v>41</v>
      </c>
      <c r="AH86" s="107"/>
      <c r="AI86" s="107"/>
      <c r="AJ86" s="107"/>
      <c r="AK86" s="107"/>
      <c r="AL86" s="107"/>
      <c r="AM86" s="82" t="s">
        <v>0</v>
      </c>
      <c r="AN86" s="82"/>
      <c r="AO86" s="82"/>
      <c r="AP86" s="82"/>
      <c r="AQ86" s="82"/>
      <c r="AR86" s="82"/>
    </row>
    <row r="87" spans="2:44" ht="7.15" customHeight="1" x14ac:dyDescent="0.4">
      <c r="B87" s="137" t="s">
        <v>14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P87" s="53" t="s">
        <v>8</v>
      </c>
      <c r="Q87" s="53"/>
      <c r="R87" s="161" t="str">
        <f>R13</f>
        <v>仙台市青葉区青葉7丁目7－7　青葉通スクエア777</v>
      </c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7"/>
      <c r="AG87" s="107"/>
      <c r="AH87" s="107"/>
      <c r="AI87" s="107"/>
      <c r="AJ87" s="107"/>
      <c r="AK87" s="107"/>
      <c r="AL87" s="107"/>
      <c r="AM87" s="82"/>
      <c r="AN87" s="82"/>
      <c r="AO87" s="82"/>
      <c r="AP87" s="82"/>
      <c r="AQ87" s="82"/>
      <c r="AR87" s="82"/>
    </row>
    <row r="88" spans="2:44" ht="7.15" customHeight="1" x14ac:dyDescent="0.4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P88" s="53"/>
      <c r="Q88" s="53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7"/>
      <c r="AG88" s="107"/>
      <c r="AH88" s="107"/>
      <c r="AI88" s="107"/>
      <c r="AJ88" s="107"/>
      <c r="AK88" s="107"/>
      <c r="AL88" s="107"/>
      <c r="AM88" s="82"/>
      <c r="AN88" s="82"/>
      <c r="AO88" s="82"/>
      <c r="AP88" s="82"/>
      <c r="AQ88" s="82"/>
      <c r="AR88" s="82"/>
    </row>
    <row r="89" spans="2:44" ht="7.15" customHeight="1" thickBot="1" x14ac:dyDescent="0.45">
      <c r="P89" s="13"/>
      <c r="Q89" s="13"/>
      <c r="R89" s="29">
        <f>$R$15</f>
        <v>0</v>
      </c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30"/>
      <c r="AE89" s="7"/>
      <c r="AG89" s="107" t="s">
        <v>1</v>
      </c>
      <c r="AH89" s="107"/>
      <c r="AI89" s="107"/>
      <c r="AJ89" s="107"/>
      <c r="AK89" s="107"/>
      <c r="AL89" s="107"/>
      <c r="AM89" s="107" t="s">
        <v>37</v>
      </c>
      <c r="AN89" s="107"/>
      <c r="AO89" s="107"/>
      <c r="AP89" s="107"/>
      <c r="AQ89" s="107"/>
      <c r="AR89" s="107"/>
    </row>
    <row r="90" spans="2:44" ht="7.15" customHeight="1" x14ac:dyDescent="0.4">
      <c r="B90" s="147" t="s">
        <v>15</v>
      </c>
      <c r="C90" s="148"/>
      <c r="D90" s="148"/>
      <c r="E90" s="149"/>
      <c r="F90" s="62">
        <f>$F$16</f>
        <v>354810</v>
      </c>
      <c r="G90" s="63"/>
      <c r="H90" s="63"/>
      <c r="I90" s="63"/>
      <c r="J90" s="63"/>
      <c r="K90" s="63"/>
      <c r="L90" s="63"/>
      <c r="M90" s="63"/>
      <c r="N90" s="83" t="s">
        <v>40</v>
      </c>
      <c r="P90" s="53" t="s">
        <v>9</v>
      </c>
      <c r="Q90" s="53"/>
      <c r="R90" s="159" t="str">
        <f>R16</f>
        <v>出来高建設工業　合同会社　</v>
      </c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55" t="s">
        <v>12</v>
      </c>
      <c r="AE90" s="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</row>
    <row r="91" spans="2:44" ht="7.15" customHeight="1" x14ac:dyDescent="0.4">
      <c r="B91" s="150"/>
      <c r="C91" s="151"/>
      <c r="D91" s="151"/>
      <c r="E91" s="152"/>
      <c r="F91" s="64"/>
      <c r="G91" s="65"/>
      <c r="H91" s="65"/>
      <c r="I91" s="65"/>
      <c r="J91" s="65"/>
      <c r="K91" s="65"/>
      <c r="L91" s="65"/>
      <c r="M91" s="65"/>
      <c r="N91" s="84"/>
      <c r="P91" s="53"/>
      <c r="Q91" s="53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55"/>
      <c r="AE91" s="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</row>
    <row r="92" spans="2:44" ht="7.15" customHeight="1" x14ac:dyDescent="0.4">
      <c r="B92" s="150"/>
      <c r="C92" s="151"/>
      <c r="D92" s="151"/>
      <c r="E92" s="152"/>
      <c r="F92" s="64"/>
      <c r="G92" s="65"/>
      <c r="H92" s="65"/>
      <c r="I92" s="65"/>
      <c r="J92" s="65"/>
      <c r="K92" s="65"/>
      <c r="L92" s="65"/>
      <c r="M92" s="65"/>
      <c r="N92" s="84"/>
      <c r="P92" s="13"/>
      <c r="Q92" s="13"/>
      <c r="R92" s="29">
        <f>$R$18</f>
        <v>0</v>
      </c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33"/>
      <c r="AE92" s="7"/>
      <c r="AG92" s="107" t="s">
        <v>2</v>
      </c>
      <c r="AH92" s="107"/>
      <c r="AI92" s="107"/>
      <c r="AJ92" s="107"/>
      <c r="AK92" s="107"/>
      <c r="AL92" s="107"/>
      <c r="AM92" s="107" t="s">
        <v>2</v>
      </c>
      <c r="AN92" s="107"/>
      <c r="AO92" s="107"/>
      <c r="AP92" s="107"/>
      <c r="AQ92" s="107"/>
      <c r="AR92" s="107"/>
    </row>
    <row r="93" spans="2:44" ht="7.15" customHeight="1" x14ac:dyDescent="0.4">
      <c r="B93" s="150"/>
      <c r="C93" s="151"/>
      <c r="D93" s="151"/>
      <c r="E93" s="152"/>
      <c r="F93" s="64"/>
      <c r="G93" s="65"/>
      <c r="H93" s="65"/>
      <c r="I93" s="65"/>
      <c r="J93" s="65"/>
      <c r="K93" s="65"/>
      <c r="L93" s="65"/>
      <c r="M93" s="65"/>
      <c r="N93" s="84"/>
      <c r="P93" s="53" t="s">
        <v>10</v>
      </c>
      <c r="Q93" s="53"/>
      <c r="R93" s="159" t="str">
        <f>R19</f>
        <v>代表取締役社長　出来高　一郎</v>
      </c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E93" s="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</row>
    <row r="94" spans="2:44" ht="7.15" customHeight="1" thickBot="1" x14ac:dyDescent="0.45">
      <c r="B94" s="153"/>
      <c r="C94" s="154"/>
      <c r="D94" s="154"/>
      <c r="E94" s="155"/>
      <c r="F94" s="66"/>
      <c r="G94" s="67"/>
      <c r="H94" s="67"/>
      <c r="I94" s="67"/>
      <c r="J94" s="67"/>
      <c r="K94" s="67"/>
      <c r="L94" s="67"/>
      <c r="M94" s="67"/>
      <c r="N94" s="85"/>
      <c r="P94" s="138"/>
      <c r="Q94" s="138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8"/>
      <c r="AE94" s="7"/>
      <c r="AG94" s="203"/>
      <c r="AH94" s="204"/>
      <c r="AI94" s="204"/>
      <c r="AJ94" s="204"/>
      <c r="AK94" s="206"/>
      <c r="AL94" s="207"/>
      <c r="AM94" s="207"/>
      <c r="AN94" s="203"/>
      <c r="AO94" s="204"/>
      <c r="AP94" s="204"/>
      <c r="AQ94" s="204"/>
      <c r="AR94" s="206"/>
    </row>
    <row r="95" spans="2:44" ht="7.15" customHeight="1" x14ac:dyDescent="0.4">
      <c r="B95" s="12"/>
      <c r="C95" s="12"/>
      <c r="D95" s="12"/>
      <c r="E95" s="12"/>
      <c r="F95" s="32"/>
      <c r="G95" s="32"/>
      <c r="H95" s="32"/>
      <c r="I95" s="32"/>
      <c r="J95" s="32"/>
      <c r="K95" s="32"/>
      <c r="L95" s="32"/>
      <c r="M95" s="32"/>
      <c r="N95" s="19"/>
      <c r="P95" s="20"/>
      <c r="Q95" s="20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E95" s="7"/>
      <c r="AG95" s="201"/>
      <c r="AH95" s="205"/>
      <c r="AI95" s="205"/>
      <c r="AJ95" s="205"/>
      <c r="AK95" s="183"/>
      <c r="AL95" s="184"/>
      <c r="AM95" s="184"/>
      <c r="AN95" s="201"/>
      <c r="AO95" s="205"/>
      <c r="AP95" s="205"/>
      <c r="AQ95" s="205"/>
      <c r="AR95" s="183"/>
    </row>
    <row r="96" spans="2:44" ht="7.15" customHeight="1" x14ac:dyDescent="0.4">
      <c r="S96" s="167" t="s">
        <v>11</v>
      </c>
      <c r="T96" s="167"/>
      <c r="U96" s="159" t="str">
        <f>$U$22</f>
        <v>022-999-8888</v>
      </c>
      <c r="V96" s="159"/>
      <c r="W96" s="159"/>
      <c r="X96" s="159"/>
      <c r="Y96" s="159"/>
      <c r="Z96" s="159"/>
      <c r="AA96" s="159"/>
      <c r="AB96" s="159"/>
      <c r="AC96" s="159"/>
      <c r="AD96" s="159"/>
      <c r="AE96" s="7"/>
      <c r="AG96" s="250"/>
      <c r="AH96" s="251"/>
      <c r="AI96" s="243"/>
      <c r="AJ96" s="243"/>
      <c r="AK96" s="244"/>
      <c r="AL96" s="255"/>
      <c r="AM96" s="260"/>
      <c r="AN96" s="250"/>
      <c r="AO96" s="243"/>
      <c r="AP96" s="243"/>
      <c r="AQ96" s="243"/>
      <c r="AR96" s="244"/>
    </row>
    <row r="97" spans="2:44" ht="7.15" customHeight="1" x14ac:dyDescent="0.4">
      <c r="B97" s="169" t="s">
        <v>70</v>
      </c>
      <c r="C97" s="341" t="s">
        <v>16</v>
      </c>
      <c r="D97" s="107"/>
      <c r="E97" s="106"/>
      <c r="F97" s="412" t="str">
        <f>$F$23</f>
        <v>R5.4.1</v>
      </c>
      <c r="G97" s="413"/>
      <c r="H97" s="413"/>
      <c r="I97" s="413"/>
      <c r="J97" s="413"/>
      <c r="K97" s="413"/>
      <c r="S97" s="167"/>
      <c r="T97" s="167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7"/>
      <c r="AG97" s="250"/>
      <c r="AH97" s="251"/>
      <c r="AI97" s="243"/>
      <c r="AJ97" s="243"/>
      <c r="AK97" s="244"/>
      <c r="AL97" s="255"/>
      <c r="AM97" s="260"/>
      <c r="AN97" s="250"/>
      <c r="AO97" s="243"/>
      <c r="AP97" s="243"/>
      <c r="AQ97" s="243"/>
      <c r="AR97" s="244"/>
    </row>
    <row r="98" spans="2:44" ht="7.15" customHeight="1" x14ac:dyDescent="0.4">
      <c r="B98" s="170"/>
      <c r="C98" s="341"/>
      <c r="D98" s="107"/>
      <c r="E98" s="106"/>
      <c r="F98" s="412"/>
      <c r="G98" s="413"/>
      <c r="H98" s="413"/>
      <c r="I98" s="413"/>
      <c r="J98" s="413"/>
      <c r="K98" s="413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7"/>
      <c r="AG98" s="250"/>
      <c r="AH98" s="251"/>
      <c r="AI98" s="243"/>
      <c r="AJ98" s="243"/>
      <c r="AK98" s="244"/>
      <c r="AL98" s="255"/>
      <c r="AM98" s="260"/>
      <c r="AN98" s="250"/>
      <c r="AO98" s="243"/>
      <c r="AP98" s="243"/>
      <c r="AQ98" s="243"/>
      <c r="AR98" s="244"/>
    </row>
    <row r="99" spans="2:44" ht="7.15" customHeight="1" x14ac:dyDescent="0.4">
      <c r="B99" s="170"/>
      <c r="C99" s="342"/>
      <c r="D99" s="108"/>
      <c r="E99" s="109"/>
      <c r="F99" s="414"/>
      <c r="G99" s="415"/>
      <c r="H99" s="415"/>
      <c r="I99" s="415"/>
      <c r="J99" s="415"/>
      <c r="K99" s="415"/>
      <c r="AE99" s="7"/>
      <c r="AG99" s="252"/>
      <c r="AH99" s="253"/>
      <c r="AI99" s="254"/>
      <c r="AJ99" s="254"/>
      <c r="AK99" s="256"/>
      <c r="AL99" s="257"/>
      <c r="AM99" s="261"/>
      <c r="AN99" s="252"/>
      <c r="AO99" s="254"/>
      <c r="AP99" s="254"/>
      <c r="AQ99" s="254"/>
      <c r="AR99" s="256"/>
    </row>
    <row r="100" spans="2:44" ht="7.15" customHeight="1" x14ac:dyDescent="0.4">
      <c r="B100" s="170"/>
      <c r="C100" s="88" t="s">
        <v>17</v>
      </c>
      <c r="D100" s="89"/>
      <c r="E100" s="90"/>
      <c r="F100" s="91">
        <f>$F$26</f>
        <v>30000000</v>
      </c>
      <c r="G100" s="92"/>
      <c r="H100" s="92"/>
      <c r="I100" s="92"/>
      <c r="J100" s="92"/>
      <c r="K100" s="93"/>
      <c r="L100" s="218" t="s">
        <v>22</v>
      </c>
      <c r="M100" s="107"/>
      <c r="N100" s="107"/>
      <c r="O100" s="107"/>
      <c r="P100" s="105" t="s">
        <v>24</v>
      </c>
      <c r="Q100" s="106"/>
      <c r="R100" s="110" t="str">
        <f>$R$26</f>
        <v>青葉山</v>
      </c>
      <c r="S100" s="111"/>
      <c r="T100" s="111"/>
      <c r="U100" s="111"/>
      <c r="V100" s="111"/>
      <c r="W100" s="111"/>
      <c r="X100" s="248" t="str">
        <f>X26</f>
        <v>銀行
信金</v>
      </c>
      <c r="Y100" s="111" t="str">
        <f>$Y$26</f>
        <v>仙台駅前</v>
      </c>
      <c r="Z100" s="111"/>
      <c r="AA100" s="111"/>
      <c r="AB100" s="111"/>
      <c r="AC100" s="111"/>
      <c r="AD100" s="199" t="s">
        <v>26</v>
      </c>
      <c r="AE100" s="7"/>
      <c r="AG100" s="274"/>
      <c r="AH100" s="275"/>
      <c r="AI100" s="276"/>
      <c r="AJ100" s="276"/>
      <c r="AK100" s="277"/>
      <c r="AL100" s="278"/>
      <c r="AM100" s="278"/>
      <c r="AN100" s="279"/>
      <c r="AO100" s="276"/>
      <c r="AP100" s="276"/>
      <c r="AQ100" s="276"/>
      <c r="AR100" s="277"/>
    </row>
    <row r="101" spans="2:44" ht="7.15" customHeight="1" x14ac:dyDescent="0.4">
      <c r="B101" s="170"/>
      <c r="C101" s="88"/>
      <c r="D101" s="89"/>
      <c r="E101" s="90"/>
      <c r="F101" s="91"/>
      <c r="G101" s="92"/>
      <c r="H101" s="92"/>
      <c r="I101" s="92"/>
      <c r="J101" s="92"/>
      <c r="K101" s="93"/>
      <c r="L101" s="218"/>
      <c r="M101" s="107"/>
      <c r="N101" s="107"/>
      <c r="O101" s="107"/>
      <c r="P101" s="107"/>
      <c r="Q101" s="106"/>
      <c r="R101" s="112"/>
      <c r="S101" s="113"/>
      <c r="T101" s="113"/>
      <c r="U101" s="113"/>
      <c r="V101" s="113"/>
      <c r="W101" s="113"/>
      <c r="X101" s="249"/>
      <c r="Y101" s="113"/>
      <c r="Z101" s="113"/>
      <c r="AA101" s="113"/>
      <c r="AB101" s="113"/>
      <c r="AC101" s="113"/>
      <c r="AD101" s="200"/>
      <c r="AE101" s="7"/>
      <c r="AG101" s="250"/>
      <c r="AH101" s="251"/>
      <c r="AI101" s="243"/>
      <c r="AJ101" s="243"/>
      <c r="AK101" s="244"/>
      <c r="AL101" s="255"/>
      <c r="AM101" s="255"/>
      <c r="AN101" s="258"/>
      <c r="AO101" s="243"/>
      <c r="AP101" s="243"/>
      <c r="AQ101" s="243"/>
      <c r="AR101" s="244"/>
    </row>
    <row r="102" spans="2:44" ht="7.15" customHeight="1" x14ac:dyDescent="0.4">
      <c r="B102" s="170"/>
      <c r="C102" s="88"/>
      <c r="D102" s="89"/>
      <c r="E102" s="90"/>
      <c r="F102" s="91"/>
      <c r="G102" s="92"/>
      <c r="H102" s="92"/>
      <c r="I102" s="92"/>
      <c r="J102" s="92"/>
      <c r="K102" s="93"/>
      <c r="L102" s="245"/>
      <c r="M102" s="246"/>
      <c r="N102" s="246"/>
      <c r="O102" s="246"/>
      <c r="P102" s="108"/>
      <c r="Q102" s="109"/>
      <c r="R102" s="112"/>
      <c r="S102" s="113"/>
      <c r="T102" s="113"/>
      <c r="U102" s="113"/>
      <c r="V102" s="113"/>
      <c r="W102" s="113"/>
      <c r="X102" s="249"/>
      <c r="Y102" s="113"/>
      <c r="Z102" s="113"/>
      <c r="AA102" s="113"/>
      <c r="AB102" s="113"/>
      <c r="AC102" s="113"/>
      <c r="AD102" s="200"/>
      <c r="AE102" s="7"/>
      <c r="AG102" s="250"/>
      <c r="AH102" s="251"/>
      <c r="AI102" s="243"/>
      <c r="AJ102" s="243"/>
      <c r="AK102" s="244"/>
      <c r="AL102" s="255"/>
      <c r="AM102" s="255"/>
      <c r="AN102" s="258"/>
      <c r="AO102" s="243"/>
      <c r="AP102" s="243"/>
      <c r="AQ102" s="243"/>
      <c r="AR102" s="244"/>
    </row>
    <row r="103" spans="2:44" ht="7.15" customHeight="1" x14ac:dyDescent="0.4">
      <c r="B103" s="170"/>
      <c r="C103" s="88" t="s">
        <v>18</v>
      </c>
      <c r="D103" s="89"/>
      <c r="E103" s="90"/>
      <c r="F103" s="91">
        <f>$F$29</f>
        <v>5000000</v>
      </c>
      <c r="G103" s="92"/>
      <c r="H103" s="92"/>
      <c r="I103" s="92"/>
      <c r="J103" s="92"/>
      <c r="K103" s="93"/>
      <c r="L103" s="91">
        <f>$L$29</f>
        <v>1000000</v>
      </c>
      <c r="M103" s="92"/>
      <c r="N103" s="92"/>
      <c r="O103" s="92"/>
      <c r="P103" s="296" t="s">
        <v>25</v>
      </c>
      <c r="Q103" s="90"/>
      <c r="R103" s="297" t="str">
        <f>$R$29</f>
        <v>普通</v>
      </c>
      <c r="S103" s="298"/>
      <c r="T103" s="298"/>
      <c r="U103" s="299"/>
      <c r="V103" s="300" t="s">
        <v>27</v>
      </c>
      <c r="W103" s="301"/>
      <c r="X103" s="303" t="str">
        <f>$X$29</f>
        <v>9876543</v>
      </c>
      <c r="Y103" s="304"/>
      <c r="Z103" s="304"/>
      <c r="AA103" s="304"/>
      <c r="AB103" s="304"/>
      <c r="AC103" s="305"/>
      <c r="AD103" s="304"/>
      <c r="AE103" s="7"/>
      <c r="AG103" s="250"/>
      <c r="AH103" s="251"/>
      <c r="AI103" s="243"/>
      <c r="AJ103" s="243"/>
      <c r="AK103" s="244"/>
      <c r="AL103" s="255"/>
      <c r="AM103" s="255"/>
      <c r="AN103" s="258"/>
      <c r="AO103" s="243"/>
      <c r="AP103" s="243"/>
      <c r="AQ103" s="243"/>
      <c r="AR103" s="244"/>
    </row>
    <row r="104" spans="2:44" ht="7.15" customHeight="1" x14ac:dyDescent="0.4">
      <c r="B104" s="170"/>
      <c r="C104" s="88"/>
      <c r="D104" s="89"/>
      <c r="E104" s="90"/>
      <c r="F104" s="91"/>
      <c r="G104" s="92"/>
      <c r="H104" s="92"/>
      <c r="I104" s="92"/>
      <c r="J104" s="92"/>
      <c r="K104" s="93"/>
      <c r="L104" s="91"/>
      <c r="M104" s="92"/>
      <c r="N104" s="92"/>
      <c r="O104" s="92"/>
      <c r="P104" s="89"/>
      <c r="Q104" s="90"/>
      <c r="R104" s="297"/>
      <c r="S104" s="298"/>
      <c r="T104" s="298"/>
      <c r="U104" s="299"/>
      <c r="V104" s="302"/>
      <c r="W104" s="301"/>
      <c r="X104" s="303"/>
      <c r="Y104" s="304"/>
      <c r="Z104" s="304"/>
      <c r="AA104" s="304"/>
      <c r="AB104" s="304"/>
      <c r="AC104" s="305"/>
      <c r="AD104" s="304"/>
      <c r="AE104" s="7"/>
      <c r="AG104" s="250"/>
      <c r="AH104" s="251"/>
      <c r="AI104" s="243"/>
      <c r="AJ104" s="243"/>
      <c r="AK104" s="244"/>
      <c r="AL104" s="255"/>
      <c r="AM104" s="255"/>
      <c r="AN104" s="258"/>
      <c r="AO104" s="243"/>
      <c r="AP104" s="243"/>
      <c r="AQ104" s="243"/>
      <c r="AR104" s="244"/>
    </row>
    <row r="105" spans="2:44" ht="7.15" customHeight="1" x14ac:dyDescent="0.4">
      <c r="B105" s="170"/>
      <c r="C105" s="88"/>
      <c r="D105" s="89"/>
      <c r="E105" s="90"/>
      <c r="F105" s="91"/>
      <c r="G105" s="92"/>
      <c r="H105" s="92"/>
      <c r="I105" s="92"/>
      <c r="J105" s="92"/>
      <c r="K105" s="93"/>
      <c r="L105" s="91"/>
      <c r="M105" s="92"/>
      <c r="N105" s="92"/>
      <c r="O105" s="92"/>
      <c r="P105" s="89"/>
      <c r="Q105" s="90"/>
      <c r="R105" s="297"/>
      <c r="S105" s="298"/>
      <c r="T105" s="298"/>
      <c r="U105" s="299"/>
      <c r="V105" s="302"/>
      <c r="W105" s="301"/>
      <c r="X105" s="303"/>
      <c r="Y105" s="304"/>
      <c r="Z105" s="304"/>
      <c r="AA105" s="304"/>
      <c r="AB105" s="304"/>
      <c r="AC105" s="305"/>
      <c r="AD105" s="304"/>
      <c r="AE105" s="7"/>
      <c r="AG105" s="252"/>
      <c r="AH105" s="253"/>
      <c r="AI105" s="254"/>
      <c r="AJ105" s="254"/>
      <c r="AK105" s="256"/>
      <c r="AL105" s="257"/>
      <c r="AM105" s="257"/>
      <c r="AN105" s="259"/>
      <c r="AO105" s="254"/>
      <c r="AP105" s="254"/>
      <c r="AQ105" s="254"/>
      <c r="AR105" s="256"/>
    </row>
    <row r="106" spans="2:44" ht="7.15" customHeight="1" x14ac:dyDescent="0.4">
      <c r="B106" s="170"/>
      <c r="C106" s="88" t="s">
        <v>19</v>
      </c>
      <c r="D106" s="89"/>
      <c r="E106" s="90"/>
      <c r="F106" s="91">
        <f>$F$32</f>
        <v>35000000</v>
      </c>
      <c r="G106" s="92"/>
      <c r="H106" s="92"/>
      <c r="I106" s="92"/>
      <c r="J106" s="92"/>
      <c r="K106" s="93"/>
      <c r="L106" s="230" t="s">
        <v>23</v>
      </c>
      <c r="M106" s="89"/>
      <c r="N106" s="89"/>
      <c r="O106" s="89"/>
      <c r="P106" s="89" t="s">
        <v>28</v>
      </c>
      <c r="Q106" s="90"/>
      <c r="R106" s="235" t="str">
        <f>$R$32</f>
        <v>デキダカケンセツコウギヨウ　ゴウドウガイシャ　</v>
      </c>
      <c r="S106" s="325"/>
      <c r="T106" s="325"/>
      <c r="U106" s="325"/>
      <c r="V106" s="325"/>
      <c r="W106" s="325"/>
      <c r="X106" s="325"/>
      <c r="Y106" s="325"/>
      <c r="Z106" s="325"/>
      <c r="AA106" s="325"/>
      <c r="AB106" s="325"/>
      <c r="AC106" s="326"/>
      <c r="AD106" s="325"/>
      <c r="AE106" s="7"/>
      <c r="AG106" s="203"/>
      <c r="AH106" s="204"/>
      <c r="AI106" s="78"/>
      <c r="AJ106" s="78"/>
      <c r="AK106" s="79"/>
      <c r="AL106" s="80"/>
      <c r="AM106" s="80"/>
      <c r="AN106" s="81"/>
      <c r="AO106" s="78"/>
      <c r="AP106" s="78"/>
      <c r="AQ106" s="78"/>
      <c r="AR106" s="79"/>
    </row>
    <row r="107" spans="2:44" ht="7.15" customHeight="1" x14ac:dyDescent="0.4">
      <c r="B107" s="170"/>
      <c r="C107" s="88"/>
      <c r="D107" s="89"/>
      <c r="E107" s="90"/>
      <c r="F107" s="91"/>
      <c r="G107" s="92"/>
      <c r="H107" s="92"/>
      <c r="I107" s="92"/>
      <c r="J107" s="92"/>
      <c r="K107" s="93"/>
      <c r="L107" s="230"/>
      <c r="M107" s="89"/>
      <c r="N107" s="89"/>
      <c r="O107" s="89"/>
      <c r="P107" s="89"/>
      <c r="Q107" s="90"/>
      <c r="R107" s="23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6"/>
      <c r="AD107" s="325"/>
      <c r="AE107" s="7"/>
      <c r="AG107" s="201"/>
      <c r="AH107" s="205"/>
      <c r="AI107" s="70"/>
      <c r="AJ107" s="70"/>
      <c r="AK107" s="71"/>
      <c r="AL107" s="74"/>
      <c r="AM107" s="74"/>
      <c r="AN107" s="76"/>
      <c r="AO107" s="70"/>
      <c r="AP107" s="70"/>
      <c r="AQ107" s="70"/>
      <c r="AR107" s="71"/>
    </row>
    <row r="108" spans="2:44" ht="7.15" customHeight="1" x14ac:dyDescent="0.4">
      <c r="B108" s="170"/>
      <c r="C108" s="88"/>
      <c r="D108" s="89"/>
      <c r="E108" s="90"/>
      <c r="F108" s="91"/>
      <c r="G108" s="92"/>
      <c r="H108" s="92"/>
      <c r="I108" s="92"/>
      <c r="J108" s="92"/>
      <c r="K108" s="93"/>
      <c r="L108" s="230"/>
      <c r="M108" s="89"/>
      <c r="N108" s="89"/>
      <c r="O108" s="89"/>
      <c r="P108" s="115" t="s">
        <v>29</v>
      </c>
      <c r="Q108" s="116"/>
      <c r="R108" s="121" t="str">
        <f>$R$34</f>
        <v>出来高建設工業　合同会社　</v>
      </c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3"/>
      <c r="AD108" s="122"/>
      <c r="AE108" s="7"/>
      <c r="AG108" s="290"/>
      <c r="AH108" s="293"/>
      <c r="AI108" s="70"/>
      <c r="AJ108" s="70"/>
      <c r="AK108" s="71"/>
      <c r="AL108" s="74"/>
      <c r="AM108" s="289"/>
      <c r="AN108" s="290"/>
      <c r="AO108" s="70"/>
      <c r="AP108" s="70"/>
      <c r="AQ108" s="70"/>
      <c r="AR108" s="71"/>
    </row>
    <row r="109" spans="2:44" ht="7.15" customHeight="1" x14ac:dyDescent="0.4">
      <c r="B109" s="170"/>
      <c r="C109" s="382" t="s">
        <v>20</v>
      </c>
      <c r="D109" s="89"/>
      <c r="E109" s="90"/>
      <c r="F109" s="91">
        <f>$F$35</f>
        <v>1000000</v>
      </c>
      <c r="G109" s="92"/>
      <c r="H109" s="92"/>
      <c r="I109" s="92"/>
      <c r="J109" s="92"/>
      <c r="K109" s="93"/>
      <c r="L109" s="91">
        <f>$L$35</f>
        <v>500000</v>
      </c>
      <c r="M109" s="92"/>
      <c r="N109" s="92"/>
      <c r="O109" s="92"/>
      <c r="P109" s="117"/>
      <c r="Q109" s="118"/>
      <c r="R109" s="124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6"/>
      <c r="AD109" s="125"/>
      <c r="AE109" s="7"/>
      <c r="AG109" s="290"/>
      <c r="AH109" s="293"/>
      <c r="AI109" s="70"/>
      <c r="AJ109" s="70"/>
      <c r="AK109" s="71"/>
      <c r="AL109" s="74"/>
      <c r="AM109" s="289"/>
      <c r="AN109" s="290"/>
      <c r="AO109" s="70"/>
      <c r="AP109" s="70"/>
      <c r="AQ109" s="70"/>
      <c r="AR109" s="71"/>
    </row>
    <row r="110" spans="2:44" ht="7.15" customHeight="1" x14ac:dyDescent="0.4">
      <c r="B110" s="170"/>
      <c r="C110" s="88"/>
      <c r="D110" s="89"/>
      <c r="E110" s="90"/>
      <c r="F110" s="91"/>
      <c r="G110" s="92"/>
      <c r="H110" s="92"/>
      <c r="I110" s="92"/>
      <c r="J110" s="92"/>
      <c r="K110" s="93"/>
      <c r="L110" s="91"/>
      <c r="M110" s="92"/>
      <c r="N110" s="92"/>
      <c r="O110" s="92"/>
      <c r="P110" s="117"/>
      <c r="Q110" s="118"/>
      <c r="R110" s="124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6"/>
      <c r="AD110" s="125"/>
      <c r="AE110" s="7"/>
      <c r="AG110" s="290" t="str">
        <f>SUBSTITUTE(RIGHT(AN66,9),RIGHT(AN66,6),"")</f>
        <v/>
      </c>
      <c r="AH110" s="293"/>
      <c r="AI110" s="70"/>
      <c r="AJ110" s="70"/>
      <c r="AK110" s="71"/>
      <c r="AL110" s="74"/>
      <c r="AM110" s="289" t="str">
        <f>SUBSTITUTE(RIGHT(AN70,9),RIGHT(AN70,6),"")</f>
        <v/>
      </c>
      <c r="AN110" s="290"/>
      <c r="AO110" s="70"/>
      <c r="AP110" s="70"/>
      <c r="AQ110" s="70"/>
      <c r="AR110" s="71"/>
    </row>
    <row r="111" spans="2:44" ht="7.15" customHeight="1" x14ac:dyDescent="0.4">
      <c r="B111" s="170"/>
      <c r="C111" s="88"/>
      <c r="D111" s="89"/>
      <c r="E111" s="90"/>
      <c r="F111" s="91"/>
      <c r="G111" s="92"/>
      <c r="H111" s="92"/>
      <c r="I111" s="92"/>
      <c r="J111" s="92"/>
      <c r="K111" s="93"/>
      <c r="L111" s="91"/>
      <c r="M111" s="92"/>
      <c r="N111" s="92"/>
      <c r="O111" s="92"/>
      <c r="P111" s="119"/>
      <c r="Q111" s="120"/>
      <c r="R111" s="127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9"/>
      <c r="AD111" s="128"/>
      <c r="AE111" s="7"/>
      <c r="AG111" s="294"/>
      <c r="AH111" s="295"/>
      <c r="AI111" s="72"/>
      <c r="AJ111" s="72"/>
      <c r="AK111" s="73"/>
      <c r="AL111" s="75"/>
      <c r="AM111" s="327"/>
      <c r="AN111" s="294"/>
      <c r="AO111" s="72"/>
      <c r="AP111" s="72"/>
      <c r="AQ111" s="72"/>
      <c r="AR111" s="73"/>
    </row>
    <row r="112" spans="2:44" ht="7.15" customHeight="1" x14ac:dyDescent="0.4">
      <c r="B112" s="170"/>
      <c r="C112" s="416" t="s">
        <v>21</v>
      </c>
      <c r="D112" s="217"/>
      <c r="E112" s="401"/>
      <c r="F112" s="417" t="str">
        <f>$F$38</f>
        <v>仙台駅東口高架工事</v>
      </c>
      <c r="G112" s="221"/>
      <c r="H112" s="221"/>
      <c r="I112" s="221"/>
      <c r="J112" s="221"/>
      <c r="K112" s="221"/>
      <c r="L112" s="221"/>
      <c r="M112" s="221"/>
      <c r="N112" s="221"/>
      <c r="O112" s="222"/>
      <c r="P112" s="226" t="s">
        <v>65</v>
      </c>
      <c r="Q112" s="107"/>
      <c r="R112" s="107"/>
      <c r="S112" s="107"/>
      <c r="T112" s="107"/>
      <c r="U112" s="219"/>
      <c r="V112" s="227">
        <f>$V$38</f>
        <v>0</v>
      </c>
      <c r="W112" s="228"/>
      <c r="X112" s="228"/>
      <c r="Y112" s="228"/>
      <c r="Z112" s="228"/>
      <c r="AA112" s="228"/>
      <c r="AB112" s="228"/>
      <c r="AC112" s="229"/>
      <c r="AD112" s="228"/>
      <c r="AE112" s="7"/>
      <c r="AG112" s="292"/>
      <c r="AH112" s="419"/>
      <c r="AI112" s="78"/>
      <c r="AJ112" s="78"/>
      <c r="AK112" s="79"/>
      <c r="AL112" s="80"/>
      <c r="AM112" s="291"/>
      <c r="AN112" s="292"/>
      <c r="AO112" s="78"/>
      <c r="AP112" s="78"/>
      <c r="AQ112" s="78"/>
      <c r="AR112" s="79"/>
    </row>
    <row r="113" spans="1:44" ht="7.15" customHeight="1" x14ac:dyDescent="0.4">
      <c r="B113" s="170"/>
      <c r="C113" s="341"/>
      <c r="D113" s="107"/>
      <c r="E113" s="106"/>
      <c r="F113" s="418"/>
      <c r="G113" s="224"/>
      <c r="H113" s="224"/>
      <c r="I113" s="224"/>
      <c r="J113" s="224"/>
      <c r="K113" s="224"/>
      <c r="L113" s="224"/>
      <c r="M113" s="224"/>
      <c r="N113" s="224"/>
      <c r="O113" s="225"/>
      <c r="P113" s="218"/>
      <c r="Q113" s="107"/>
      <c r="R113" s="107"/>
      <c r="S113" s="107"/>
      <c r="T113" s="107"/>
      <c r="U113" s="219"/>
      <c r="V113" s="227"/>
      <c r="W113" s="228"/>
      <c r="X113" s="228"/>
      <c r="Y113" s="228"/>
      <c r="Z113" s="228"/>
      <c r="AA113" s="228"/>
      <c r="AB113" s="228"/>
      <c r="AC113" s="229"/>
      <c r="AD113" s="228"/>
      <c r="AE113" s="7"/>
      <c r="AG113" s="290"/>
      <c r="AH113" s="293"/>
      <c r="AI113" s="70"/>
      <c r="AJ113" s="70"/>
      <c r="AK113" s="71"/>
      <c r="AL113" s="74"/>
      <c r="AM113" s="289"/>
      <c r="AN113" s="290"/>
      <c r="AO113" s="70"/>
      <c r="AP113" s="70"/>
      <c r="AQ113" s="70"/>
      <c r="AR113" s="71"/>
    </row>
    <row r="114" spans="1:44" ht="7.15" customHeight="1" x14ac:dyDescent="0.4">
      <c r="B114" s="170"/>
      <c r="C114" s="341"/>
      <c r="D114" s="107"/>
      <c r="E114" s="106"/>
      <c r="F114" s="418"/>
      <c r="G114" s="224"/>
      <c r="H114" s="224"/>
      <c r="I114" s="224"/>
      <c r="J114" s="224"/>
      <c r="K114" s="224"/>
      <c r="L114" s="224"/>
      <c r="M114" s="224"/>
      <c r="N114" s="224"/>
      <c r="O114" s="225"/>
      <c r="P114" s="218"/>
      <c r="Q114" s="107"/>
      <c r="R114" s="107"/>
      <c r="S114" s="107"/>
      <c r="T114" s="107"/>
      <c r="U114" s="219"/>
      <c r="V114" s="227"/>
      <c r="W114" s="228"/>
      <c r="X114" s="228"/>
      <c r="Y114" s="228"/>
      <c r="Z114" s="228"/>
      <c r="AA114" s="228"/>
      <c r="AB114" s="228"/>
      <c r="AC114" s="229"/>
      <c r="AD114" s="228"/>
      <c r="AE114" s="7"/>
      <c r="AG114" s="290"/>
      <c r="AH114" s="293"/>
      <c r="AI114" s="70"/>
      <c r="AJ114" s="70"/>
      <c r="AK114" s="71"/>
      <c r="AL114" s="74"/>
      <c r="AM114" s="289"/>
      <c r="AN114" s="290"/>
      <c r="AO114" s="70"/>
      <c r="AP114" s="70"/>
      <c r="AQ114" s="70"/>
      <c r="AR114" s="71"/>
    </row>
    <row r="115" spans="1:44" ht="7.15" customHeight="1" x14ac:dyDescent="0.4">
      <c r="B115" s="171"/>
      <c r="C115" s="341"/>
      <c r="D115" s="107"/>
      <c r="E115" s="106"/>
      <c r="F115" s="418"/>
      <c r="G115" s="224"/>
      <c r="H115" s="224"/>
      <c r="I115" s="224"/>
      <c r="J115" s="224"/>
      <c r="K115" s="224"/>
      <c r="L115" s="224"/>
      <c r="M115" s="224"/>
      <c r="N115" s="224"/>
      <c r="O115" s="225"/>
      <c r="P115" s="218"/>
      <c r="Q115" s="107"/>
      <c r="R115" s="107"/>
      <c r="S115" s="107"/>
      <c r="T115" s="107"/>
      <c r="U115" s="219"/>
      <c r="V115" s="227"/>
      <c r="W115" s="228"/>
      <c r="X115" s="228"/>
      <c r="Y115" s="228"/>
      <c r="Z115" s="228"/>
      <c r="AA115" s="228"/>
      <c r="AB115" s="228"/>
      <c r="AC115" s="229"/>
      <c r="AD115" s="228"/>
      <c r="AE115" s="7"/>
      <c r="AG115" s="290"/>
      <c r="AH115" s="293"/>
      <c r="AI115" s="70"/>
      <c r="AJ115" s="70"/>
      <c r="AK115" s="71"/>
      <c r="AL115" s="74"/>
      <c r="AM115" s="289"/>
      <c r="AN115" s="290"/>
      <c r="AO115" s="70"/>
      <c r="AP115" s="70"/>
      <c r="AQ115" s="70"/>
      <c r="AR115" s="71"/>
    </row>
    <row r="116" spans="1:44" ht="7.15" customHeight="1" x14ac:dyDescent="0.4">
      <c r="B116" s="20"/>
      <c r="C116" s="20"/>
      <c r="D116" s="20"/>
      <c r="E116" s="20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20"/>
      <c r="Q116" s="20"/>
      <c r="R116" s="20"/>
      <c r="S116" s="20"/>
      <c r="T116" s="20"/>
      <c r="U116" s="20"/>
      <c r="V116" s="35"/>
      <c r="W116" s="35"/>
      <c r="X116" s="35"/>
      <c r="Y116" s="35"/>
      <c r="Z116" s="35"/>
      <c r="AA116" s="35"/>
      <c r="AB116" s="35"/>
      <c r="AC116" s="35"/>
      <c r="AD116" s="35"/>
      <c r="AE116" s="7"/>
      <c r="AG116" s="290" t="str">
        <f>SUBSTITUTE(RIGHT(AN68,9),RIGHT(AN68,6),"")</f>
        <v/>
      </c>
      <c r="AH116" s="293"/>
      <c r="AI116" s="70"/>
      <c r="AJ116" s="70"/>
      <c r="AK116" s="71"/>
      <c r="AL116" s="74"/>
      <c r="AM116" s="289"/>
      <c r="AN116" s="290"/>
      <c r="AO116" s="70"/>
      <c r="AP116" s="70"/>
      <c r="AQ116" s="70"/>
      <c r="AR116" s="71"/>
    </row>
    <row r="117" spans="1:44" ht="7.15" customHeight="1" x14ac:dyDescent="0.4">
      <c r="AE117" s="7"/>
      <c r="AG117" s="294"/>
      <c r="AH117" s="295"/>
      <c r="AI117" s="72"/>
      <c r="AJ117" s="72"/>
      <c r="AK117" s="73"/>
      <c r="AL117" s="75"/>
      <c r="AM117" s="327"/>
      <c r="AN117" s="294"/>
      <c r="AO117" s="72"/>
      <c r="AP117" s="72"/>
      <c r="AQ117" s="72"/>
      <c r="AR117" s="73"/>
    </row>
    <row r="118" spans="1:44" ht="7.15" customHeight="1" x14ac:dyDescent="0.4">
      <c r="B118" s="187" t="str">
        <f>B44</f>
        <v xml:space="preserve">出　来　高　進　捗　と　金　額 </v>
      </c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9"/>
      <c r="V118" s="162" t="s">
        <v>31</v>
      </c>
      <c r="W118" s="162"/>
      <c r="X118" s="162"/>
      <c r="Y118" s="162" t="s">
        <v>32</v>
      </c>
      <c r="Z118" s="162"/>
      <c r="AA118" s="162"/>
      <c r="AB118" s="162"/>
      <c r="AC118" s="163"/>
      <c r="AD118" s="162"/>
      <c r="AE118" s="7"/>
      <c r="AG118" s="81"/>
      <c r="AH118" s="78"/>
      <c r="AI118" s="78"/>
      <c r="AJ118" s="78"/>
      <c r="AK118" s="79"/>
      <c r="AL118" s="80"/>
      <c r="AM118" s="80"/>
      <c r="AN118" s="81"/>
      <c r="AO118" s="78"/>
      <c r="AP118" s="78"/>
      <c r="AQ118" s="78"/>
      <c r="AR118" s="79"/>
    </row>
    <row r="119" spans="1:44" ht="7.15" customHeight="1" x14ac:dyDescent="0.4">
      <c r="B119" s="323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324"/>
      <c r="V119" s="162"/>
      <c r="W119" s="162"/>
      <c r="X119" s="162"/>
      <c r="Y119" s="162"/>
      <c r="Z119" s="162"/>
      <c r="AA119" s="162"/>
      <c r="AB119" s="162"/>
      <c r="AC119" s="163"/>
      <c r="AD119" s="162"/>
      <c r="AE119" s="7"/>
      <c r="AG119" s="76"/>
      <c r="AH119" s="70"/>
      <c r="AI119" s="70"/>
      <c r="AJ119" s="70"/>
      <c r="AK119" s="71"/>
      <c r="AL119" s="74"/>
      <c r="AM119" s="74"/>
      <c r="AN119" s="76"/>
      <c r="AO119" s="70"/>
      <c r="AP119" s="70"/>
      <c r="AQ119" s="70"/>
      <c r="AR119" s="71"/>
    </row>
    <row r="120" spans="1:44" ht="7.15" customHeight="1" x14ac:dyDescent="0.4">
      <c r="B120" s="190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2"/>
      <c r="V120" s="162"/>
      <c r="W120" s="162"/>
      <c r="X120" s="162"/>
      <c r="Y120" s="162"/>
      <c r="Z120" s="162"/>
      <c r="AA120" s="162"/>
      <c r="AB120" s="162"/>
      <c r="AC120" s="163"/>
      <c r="AD120" s="162"/>
      <c r="AE120" s="7"/>
      <c r="AG120" s="76"/>
      <c r="AH120" s="70"/>
      <c r="AI120" s="70"/>
      <c r="AJ120" s="70"/>
      <c r="AK120" s="71"/>
      <c r="AL120" s="74"/>
      <c r="AM120" s="74"/>
      <c r="AN120" s="76"/>
      <c r="AO120" s="70"/>
      <c r="AP120" s="70"/>
      <c r="AQ120" s="70"/>
      <c r="AR120" s="71"/>
    </row>
    <row r="121" spans="1:44" ht="7.15" customHeight="1" x14ac:dyDescent="0.4">
      <c r="B121" s="141" t="str">
        <f>IF($B$47="","",$B$47)</f>
        <v>　　今月までの累計出来高</v>
      </c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64" t="str">
        <f>IF($Q$47="","",$Q$47)</f>
        <v>A</v>
      </c>
      <c r="R121" s="165"/>
      <c r="S121" s="165"/>
      <c r="T121" s="165"/>
      <c r="U121" s="166"/>
      <c r="V121" s="173" t="str">
        <f>IF($V$47="","",$V$47)</f>
        <v>一式</v>
      </c>
      <c r="W121" s="173"/>
      <c r="X121" s="173"/>
      <c r="Y121" s="176">
        <f>Y47</f>
        <v>4009050</v>
      </c>
      <c r="Z121" s="176"/>
      <c r="AA121" s="176"/>
      <c r="AB121" s="176"/>
      <c r="AC121" s="177"/>
      <c r="AD121" s="176"/>
      <c r="AE121" s="7"/>
      <c r="AG121" s="76"/>
      <c r="AH121" s="70"/>
      <c r="AI121" s="70"/>
      <c r="AJ121" s="70"/>
      <c r="AK121" s="71"/>
      <c r="AL121" s="74"/>
      <c r="AM121" s="74"/>
      <c r="AN121" s="76"/>
      <c r="AO121" s="70"/>
      <c r="AP121" s="70"/>
      <c r="AQ121" s="70"/>
      <c r="AR121" s="71"/>
    </row>
    <row r="122" spans="1:44" ht="7.15" customHeight="1" x14ac:dyDescent="0.4">
      <c r="A122" s="209" t="s">
        <v>30</v>
      </c>
      <c r="B122" s="143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01"/>
      <c r="R122" s="95"/>
      <c r="S122" s="95"/>
      <c r="T122" s="95"/>
      <c r="U122" s="102"/>
      <c r="V122" s="173"/>
      <c r="W122" s="173"/>
      <c r="X122" s="173"/>
      <c r="Y122" s="176"/>
      <c r="Z122" s="176"/>
      <c r="AA122" s="176"/>
      <c r="AB122" s="176"/>
      <c r="AC122" s="177"/>
      <c r="AD122" s="176"/>
      <c r="AE122" s="7"/>
      <c r="AG122" s="76"/>
      <c r="AH122" s="70"/>
      <c r="AI122" s="70"/>
      <c r="AJ122" s="70"/>
      <c r="AK122" s="71"/>
      <c r="AL122" s="74"/>
      <c r="AM122" s="74"/>
      <c r="AN122" s="76"/>
      <c r="AO122" s="70"/>
      <c r="AP122" s="70"/>
      <c r="AQ122" s="70"/>
      <c r="AR122" s="71"/>
    </row>
    <row r="123" spans="1:44" ht="7.15" customHeight="1" x14ac:dyDescent="0.4">
      <c r="A123" s="209"/>
      <c r="B123" s="143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01"/>
      <c r="R123" s="95"/>
      <c r="S123" s="95"/>
      <c r="T123" s="95"/>
      <c r="U123" s="102"/>
      <c r="V123" s="179"/>
      <c r="W123" s="179"/>
      <c r="X123" s="179"/>
      <c r="Y123" s="180"/>
      <c r="Z123" s="180"/>
      <c r="AA123" s="180"/>
      <c r="AB123" s="180"/>
      <c r="AC123" s="181"/>
      <c r="AD123" s="180"/>
      <c r="AE123" s="7"/>
      <c r="AG123" s="77"/>
      <c r="AH123" s="72"/>
      <c r="AI123" s="72"/>
      <c r="AJ123" s="72"/>
      <c r="AK123" s="73"/>
      <c r="AL123" s="75"/>
      <c r="AM123" s="75"/>
      <c r="AN123" s="77"/>
      <c r="AO123" s="72"/>
      <c r="AP123" s="72"/>
      <c r="AQ123" s="72"/>
      <c r="AR123" s="73"/>
    </row>
    <row r="124" spans="1:44" ht="7.15" customHeight="1" x14ac:dyDescent="0.4">
      <c r="A124" s="209"/>
      <c r="B124" s="131" t="str">
        <f>IF($B$50="","",$B$50)</f>
        <v>　　先月までの入金額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98" t="str">
        <f>IF($Q$50="","",$Q$50)</f>
        <v>B</v>
      </c>
      <c r="R124" s="99"/>
      <c r="S124" s="99"/>
      <c r="T124" s="99"/>
      <c r="U124" s="100"/>
      <c r="V124" s="114" t="str">
        <f>IF($V$50="","",$V$50)</f>
        <v>一式</v>
      </c>
      <c r="W124" s="114"/>
      <c r="X124" s="114"/>
      <c r="Y124" s="135">
        <f>Y50</f>
        <v>3741780</v>
      </c>
      <c r="Z124" s="135"/>
      <c r="AA124" s="135"/>
      <c r="AB124" s="135"/>
      <c r="AC124" s="136"/>
      <c r="AD124" s="135"/>
      <c r="AE124" s="7"/>
      <c r="AG124" s="81"/>
      <c r="AH124" s="78"/>
      <c r="AI124" s="78"/>
      <c r="AJ124" s="78"/>
      <c r="AK124" s="79"/>
      <c r="AL124" s="80"/>
      <c r="AM124" s="80"/>
      <c r="AN124" s="81"/>
      <c r="AO124" s="78"/>
      <c r="AP124" s="78"/>
      <c r="AQ124" s="78"/>
      <c r="AR124" s="79"/>
    </row>
    <row r="125" spans="1:44" ht="7.15" customHeight="1" x14ac:dyDescent="0.4">
      <c r="A125" s="209"/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98"/>
      <c r="R125" s="99"/>
      <c r="S125" s="99"/>
      <c r="T125" s="99"/>
      <c r="U125" s="100"/>
      <c r="V125" s="114"/>
      <c r="W125" s="114"/>
      <c r="X125" s="114"/>
      <c r="Y125" s="135"/>
      <c r="Z125" s="135"/>
      <c r="AA125" s="135"/>
      <c r="AB125" s="135"/>
      <c r="AC125" s="136"/>
      <c r="AD125" s="135"/>
      <c r="AE125" s="7"/>
      <c r="AG125" s="76"/>
      <c r="AH125" s="70"/>
      <c r="AI125" s="70"/>
      <c r="AJ125" s="70"/>
      <c r="AK125" s="71"/>
      <c r="AL125" s="74"/>
      <c r="AM125" s="74"/>
      <c r="AN125" s="76"/>
      <c r="AO125" s="70"/>
      <c r="AP125" s="70"/>
      <c r="AQ125" s="70"/>
      <c r="AR125" s="71"/>
    </row>
    <row r="126" spans="1:44" ht="7.15" customHeight="1" x14ac:dyDescent="0.4">
      <c r="A126" s="209"/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98"/>
      <c r="R126" s="99"/>
      <c r="S126" s="99"/>
      <c r="T126" s="99"/>
      <c r="U126" s="100"/>
      <c r="V126" s="114"/>
      <c r="W126" s="114"/>
      <c r="X126" s="114"/>
      <c r="Y126" s="135"/>
      <c r="Z126" s="135"/>
      <c r="AA126" s="135"/>
      <c r="AB126" s="135"/>
      <c r="AC126" s="136"/>
      <c r="AD126" s="135"/>
      <c r="AE126" s="7"/>
      <c r="AG126" s="76"/>
      <c r="AH126" s="70"/>
      <c r="AI126" s="70"/>
      <c r="AJ126" s="70"/>
      <c r="AK126" s="71"/>
      <c r="AL126" s="74"/>
      <c r="AM126" s="74"/>
      <c r="AN126" s="76"/>
      <c r="AO126" s="70"/>
      <c r="AP126" s="70"/>
      <c r="AQ126" s="70"/>
      <c r="AR126" s="71"/>
    </row>
    <row r="127" spans="1:44" ht="7.15" customHeight="1" x14ac:dyDescent="0.4">
      <c r="A127" s="209"/>
      <c r="B127" s="130" t="str">
        <f>IF($B$53="","",$B$53)</f>
        <v>　差引請求可能額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8" t="str">
        <f>IF($Q$53="","",$Q$53)</f>
        <v>C = A - B</v>
      </c>
      <c r="R127" s="99"/>
      <c r="S127" s="99"/>
      <c r="T127" s="99"/>
      <c r="U127" s="100"/>
      <c r="V127" s="114" t="str">
        <f>IF($V$53="","",$V$53)</f>
        <v/>
      </c>
      <c r="W127" s="114"/>
      <c r="X127" s="114"/>
      <c r="Y127" s="135">
        <f>Y53</f>
        <v>267270</v>
      </c>
      <c r="Z127" s="135"/>
      <c r="AA127" s="135"/>
      <c r="AB127" s="135"/>
      <c r="AC127" s="136"/>
      <c r="AD127" s="135"/>
      <c r="AE127" s="7"/>
      <c r="AG127" s="76"/>
      <c r="AH127" s="70"/>
      <c r="AI127" s="70"/>
      <c r="AJ127" s="70"/>
      <c r="AK127" s="71"/>
      <c r="AL127" s="74"/>
      <c r="AM127" s="74"/>
      <c r="AN127" s="76"/>
      <c r="AO127" s="70"/>
      <c r="AP127" s="70"/>
      <c r="AQ127" s="70"/>
      <c r="AR127" s="71"/>
    </row>
    <row r="128" spans="1:44" ht="7.15" customHeight="1" x14ac:dyDescent="0.4">
      <c r="A128" s="209"/>
      <c r="B128" s="13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8"/>
      <c r="R128" s="99"/>
      <c r="S128" s="99"/>
      <c r="T128" s="99"/>
      <c r="U128" s="100"/>
      <c r="V128" s="114"/>
      <c r="W128" s="114"/>
      <c r="X128" s="114"/>
      <c r="Y128" s="135"/>
      <c r="Z128" s="135"/>
      <c r="AA128" s="135"/>
      <c r="AB128" s="135"/>
      <c r="AC128" s="136"/>
      <c r="AD128" s="135"/>
      <c r="AE128" s="7"/>
      <c r="AG128" s="76"/>
      <c r="AH128" s="70"/>
      <c r="AI128" s="70"/>
      <c r="AJ128" s="70"/>
      <c r="AK128" s="71"/>
      <c r="AL128" s="74"/>
      <c r="AM128" s="74"/>
      <c r="AN128" s="76"/>
      <c r="AO128" s="70"/>
      <c r="AP128" s="70"/>
      <c r="AQ128" s="70"/>
      <c r="AR128" s="71"/>
    </row>
    <row r="129" spans="1:44" ht="7.15" customHeight="1" x14ac:dyDescent="0.4">
      <c r="A129" s="209"/>
      <c r="B129" s="13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8"/>
      <c r="R129" s="99"/>
      <c r="S129" s="99"/>
      <c r="T129" s="99"/>
      <c r="U129" s="100"/>
      <c r="V129" s="114"/>
      <c r="W129" s="114"/>
      <c r="X129" s="114"/>
      <c r="Y129" s="135"/>
      <c r="Z129" s="135"/>
      <c r="AA129" s="135"/>
      <c r="AB129" s="135"/>
      <c r="AC129" s="136"/>
      <c r="AD129" s="135"/>
      <c r="AE129" s="7"/>
      <c r="AG129" s="77"/>
      <c r="AH129" s="72"/>
      <c r="AI129" s="72"/>
      <c r="AJ129" s="72"/>
      <c r="AK129" s="73"/>
      <c r="AL129" s="75"/>
      <c r="AM129" s="75"/>
      <c r="AN129" s="77"/>
      <c r="AO129" s="72"/>
      <c r="AP129" s="72"/>
      <c r="AQ129" s="72"/>
      <c r="AR129" s="73"/>
    </row>
    <row r="130" spans="1:44" ht="7.15" customHeight="1" x14ac:dyDescent="0.4">
      <c r="A130" s="209"/>
      <c r="B130" s="131" t="str">
        <f>IF($B$56="","",$B$56)</f>
        <v>　　保留金</v>
      </c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98" t="str">
        <f>IF($Q$56="","",$Q$56)</f>
        <v>D</v>
      </c>
      <c r="R130" s="99"/>
      <c r="S130" s="99"/>
      <c r="T130" s="99"/>
      <c r="U130" s="100"/>
      <c r="V130" s="114" t="str">
        <f>IF($V$56="","",$V$56)</f>
        <v>一式</v>
      </c>
      <c r="W130" s="114"/>
      <c r="X130" s="114"/>
      <c r="Y130" s="135">
        <f>Y56</f>
        <v>270</v>
      </c>
      <c r="Z130" s="135"/>
      <c r="AA130" s="135"/>
      <c r="AB130" s="135"/>
      <c r="AC130" s="136"/>
      <c r="AD130" s="135"/>
      <c r="AE130" s="7"/>
      <c r="AG130" s="81"/>
      <c r="AH130" s="78"/>
      <c r="AI130" s="78"/>
      <c r="AJ130" s="78"/>
      <c r="AK130" s="79"/>
      <c r="AL130" s="80"/>
      <c r="AM130" s="80"/>
      <c r="AN130" s="81"/>
      <c r="AO130" s="78"/>
      <c r="AP130" s="78"/>
      <c r="AQ130" s="78"/>
      <c r="AR130" s="79"/>
    </row>
    <row r="131" spans="1:44" ht="7.15" customHeight="1" x14ac:dyDescent="0.4">
      <c r="A131" s="209"/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98"/>
      <c r="R131" s="99"/>
      <c r="S131" s="99"/>
      <c r="T131" s="99"/>
      <c r="U131" s="100"/>
      <c r="V131" s="114"/>
      <c r="W131" s="114"/>
      <c r="X131" s="114"/>
      <c r="Y131" s="135"/>
      <c r="Z131" s="135"/>
      <c r="AA131" s="135"/>
      <c r="AB131" s="135"/>
      <c r="AC131" s="136"/>
      <c r="AD131" s="135"/>
      <c r="AE131" s="7"/>
      <c r="AG131" s="76"/>
      <c r="AH131" s="70"/>
      <c r="AI131" s="70"/>
      <c r="AJ131" s="70"/>
      <c r="AK131" s="71"/>
      <c r="AL131" s="74"/>
      <c r="AM131" s="74"/>
      <c r="AN131" s="76"/>
      <c r="AO131" s="70"/>
      <c r="AP131" s="70"/>
      <c r="AQ131" s="70"/>
      <c r="AR131" s="71"/>
    </row>
    <row r="132" spans="1:44" ht="7.15" customHeight="1" x14ac:dyDescent="0.4">
      <c r="A132" s="209"/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98"/>
      <c r="R132" s="99"/>
      <c r="S132" s="99"/>
      <c r="T132" s="99"/>
      <c r="U132" s="100"/>
      <c r="V132" s="114"/>
      <c r="W132" s="114"/>
      <c r="X132" s="114"/>
      <c r="Y132" s="135"/>
      <c r="Z132" s="135"/>
      <c r="AA132" s="135"/>
      <c r="AB132" s="135"/>
      <c r="AC132" s="136"/>
      <c r="AD132" s="135"/>
      <c r="AE132" s="7"/>
      <c r="AG132" s="76"/>
      <c r="AH132" s="70"/>
      <c r="AI132" s="70"/>
      <c r="AJ132" s="70"/>
      <c r="AK132" s="71"/>
      <c r="AL132" s="74"/>
      <c r="AM132" s="74"/>
      <c r="AN132" s="76"/>
      <c r="AO132" s="70"/>
      <c r="AP132" s="70"/>
      <c r="AQ132" s="70"/>
      <c r="AR132" s="71"/>
    </row>
    <row r="133" spans="1:44" ht="7.15" customHeight="1" x14ac:dyDescent="0.4">
      <c r="A133" s="209"/>
      <c r="B133" s="130" t="str">
        <f>IF($B$59="","",$B$59)</f>
        <v>　差引請求額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8" t="str">
        <f>IF($Q$59="","",$Q$59)</f>
        <v>E =　C - D</v>
      </c>
      <c r="R133" s="99"/>
      <c r="S133" s="99"/>
      <c r="T133" s="99"/>
      <c r="U133" s="100"/>
      <c r="V133" s="114" t="str">
        <f>IF($V$59="","",$V$59)</f>
        <v/>
      </c>
      <c r="W133" s="114"/>
      <c r="X133" s="114"/>
      <c r="Y133" s="135">
        <f>Y59</f>
        <v>267000</v>
      </c>
      <c r="Z133" s="135"/>
      <c r="AA133" s="135"/>
      <c r="AB133" s="135"/>
      <c r="AC133" s="136"/>
      <c r="AD133" s="135"/>
      <c r="AE133" s="7"/>
      <c r="AG133" s="76"/>
      <c r="AH133" s="70"/>
      <c r="AI133" s="70"/>
      <c r="AJ133" s="70"/>
      <c r="AK133" s="71"/>
      <c r="AL133" s="74"/>
      <c r="AM133" s="74"/>
      <c r="AN133" s="76"/>
      <c r="AO133" s="70"/>
      <c r="AP133" s="70"/>
      <c r="AQ133" s="70"/>
      <c r="AR133" s="71"/>
    </row>
    <row r="134" spans="1:44" ht="7.15" customHeight="1" x14ac:dyDescent="0.4">
      <c r="A134" s="209"/>
      <c r="B134" s="130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8"/>
      <c r="R134" s="99"/>
      <c r="S134" s="99"/>
      <c r="T134" s="99"/>
      <c r="U134" s="100"/>
      <c r="V134" s="114"/>
      <c r="W134" s="114"/>
      <c r="X134" s="114"/>
      <c r="Y134" s="135"/>
      <c r="Z134" s="135"/>
      <c r="AA134" s="135"/>
      <c r="AB134" s="135"/>
      <c r="AC134" s="136"/>
      <c r="AD134" s="135"/>
      <c r="AE134" s="7"/>
      <c r="AG134" s="76"/>
      <c r="AH134" s="70"/>
      <c r="AI134" s="70"/>
      <c r="AJ134" s="70"/>
      <c r="AK134" s="71"/>
      <c r="AL134" s="74"/>
      <c r="AM134" s="74"/>
      <c r="AN134" s="76"/>
      <c r="AO134" s="70"/>
      <c r="AP134" s="70"/>
      <c r="AQ134" s="70"/>
      <c r="AR134" s="71"/>
    </row>
    <row r="135" spans="1:44" ht="7.15" customHeight="1" x14ac:dyDescent="0.4">
      <c r="A135" s="209"/>
      <c r="B135" s="130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8"/>
      <c r="R135" s="99"/>
      <c r="S135" s="99"/>
      <c r="T135" s="99"/>
      <c r="U135" s="100"/>
      <c r="V135" s="114"/>
      <c r="W135" s="114"/>
      <c r="X135" s="114"/>
      <c r="Y135" s="135"/>
      <c r="Z135" s="135"/>
      <c r="AA135" s="135"/>
      <c r="AB135" s="135"/>
      <c r="AC135" s="136"/>
      <c r="AD135" s="135"/>
      <c r="AE135" s="7"/>
      <c r="AG135" s="77"/>
      <c r="AH135" s="72"/>
      <c r="AI135" s="72"/>
      <c r="AJ135" s="72"/>
      <c r="AK135" s="73"/>
      <c r="AL135" s="75"/>
      <c r="AM135" s="75"/>
      <c r="AN135" s="77"/>
      <c r="AO135" s="72"/>
      <c r="AP135" s="72"/>
      <c r="AQ135" s="72"/>
      <c r="AR135" s="73"/>
    </row>
    <row r="136" spans="1:44" ht="7.15" customHeight="1" x14ac:dyDescent="0.4">
      <c r="B136" s="131" t="str">
        <f>IF($B$62="","",$B$62)</f>
        <v>　　契約外</v>
      </c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98" t="str">
        <f>IF($Q$62="","",$Q$62)</f>
        <v>F</v>
      </c>
      <c r="R136" s="99"/>
      <c r="S136" s="99"/>
      <c r="T136" s="99"/>
      <c r="U136" s="100"/>
      <c r="V136" s="114" t="str">
        <f>IF($V$62="","",$V$62)</f>
        <v>一式</v>
      </c>
      <c r="W136" s="114"/>
      <c r="X136" s="114"/>
      <c r="Y136" s="135">
        <f>Y62</f>
        <v>55555</v>
      </c>
      <c r="Z136" s="135"/>
      <c r="AA136" s="135"/>
      <c r="AB136" s="135"/>
      <c r="AC136" s="136"/>
      <c r="AD136" s="135"/>
      <c r="AE136" s="7"/>
    </row>
    <row r="137" spans="1:44" ht="7.15" customHeight="1" x14ac:dyDescent="0.4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98"/>
      <c r="R137" s="99"/>
      <c r="S137" s="99"/>
      <c r="T137" s="99"/>
      <c r="U137" s="100"/>
      <c r="V137" s="114"/>
      <c r="W137" s="114"/>
      <c r="X137" s="114"/>
      <c r="Y137" s="135"/>
      <c r="Z137" s="135"/>
      <c r="AA137" s="135"/>
      <c r="AB137" s="135"/>
      <c r="AC137" s="136"/>
      <c r="AD137" s="135"/>
      <c r="AE137" s="7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36"/>
      <c r="AR137" s="36"/>
    </row>
    <row r="138" spans="1:44" ht="7.15" customHeight="1" x14ac:dyDescent="0.4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98"/>
      <c r="R138" s="99"/>
      <c r="S138" s="99"/>
      <c r="T138" s="99"/>
      <c r="U138" s="100"/>
      <c r="V138" s="114"/>
      <c r="W138" s="114"/>
      <c r="X138" s="114"/>
      <c r="Y138" s="135"/>
      <c r="Z138" s="135"/>
      <c r="AA138" s="135"/>
      <c r="AB138" s="135"/>
      <c r="AC138" s="136"/>
      <c r="AD138" s="135"/>
      <c r="AE138" s="7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36"/>
      <c r="AR138" s="36"/>
    </row>
    <row r="139" spans="1:44" ht="7.15" customHeight="1" x14ac:dyDescent="0.4">
      <c r="B139" s="130" t="str">
        <f>IF($B$65="","",$B$65)</f>
        <v xml:space="preserve">  小計（税率１０％対象）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8" t="str">
        <f>IF($Q$65="","",$Q$65)</f>
        <v>G = E + F</v>
      </c>
      <c r="R139" s="99"/>
      <c r="S139" s="99"/>
      <c r="T139" s="99"/>
      <c r="U139" s="100"/>
      <c r="V139" s="114" t="str">
        <f>IF($V$65="","",$V$65)</f>
        <v/>
      </c>
      <c r="W139" s="114"/>
      <c r="X139" s="114"/>
      <c r="Y139" s="135">
        <f>Y65</f>
        <v>322555</v>
      </c>
      <c r="Z139" s="135"/>
      <c r="AA139" s="135"/>
      <c r="AB139" s="135"/>
      <c r="AC139" s="136"/>
      <c r="AD139" s="135"/>
      <c r="AE139" s="7"/>
      <c r="AG139" s="283" t="s">
        <v>3</v>
      </c>
      <c r="AH139" s="334"/>
      <c r="AI139" s="281" t="s">
        <v>42</v>
      </c>
      <c r="AJ139" s="281"/>
      <c r="AK139" s="281" t="s">
        <v>4</v>
      </c>
      <c r="AL139" s="281"/>
      <c r="AM139" s="281" t="s">
        <v>35</v>
      </c>
      <c r="AN139" s="281"/>
      <c r="AO139" s="281" t="s">
        <v>5</v>
      </c>
      <c r="AP139" s="281"/>
      <c r="AQ139" s="336" t="s">
        <v>6</v>
      </c>
      <c r="AR139" s="337"/>
    </row>
    <row r="140" spans="1:44" ht="7.15" customHeight="1" x14ac:dyDescent="0.4">
      <c r="B140" s="13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8"/>
      <c r="R140" s="99"/>
      <c r="S140" s="99"/>
      <c r="T140" s="99"/>
      <c r="U140" s="100"/>
      <c r="V140" s="114"/>
      <c r="W140" s="114"/>
      <c r="X140" s="114"/>
      <c r="Y140" s="135"/>
      <c r="Z140" s="135"/>
      <c r="AA140" s="135"/>
      <c r="AB140" s="135"/>
      <c r="AC140" s="136"/>
      <c r="AD140" s="135"/>
      <c r="AE140" s="7"/>
      <c r="AG140" s="287"/>
      <c r="AH140" s="335"/>
      <c r="AI140" s="282"/>
      <c r="AJ140" s="282"/>
      <c r="AK140" s="282"/>
      <c r="AL140" s="282"/>
      <c r="AM140" s="282"/>
      <c r="AN140" s="282"/>
      <c r="AO140" s="282"/>
      <c r="AP140" s="282"/>
      <c r="AQ140" s="338"/>
      <c r="AR140" s="339"/>
    </row>
    <row r="141" spans="1:44" ht="7.15" customHeight="1" x14ac:dyDescent="0.4">
      <c r="B141" s="13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8"/>
      <c r="R141" s="99"/>
      <c r="S141" s="99"/>
      <c r="T141" s="99"/>
      <c r="U141" s="100"/>
      <c r="V141" s="114"/>
      <c r="W141" s="114"/>
      <c r="X141" s="114"/>
      <c r="Y141" s="135"/>
      <c r="Z141" s="135"/>
      <c r="AA141" s="135"/>
      <c r="AB141" s="135"/>
      <c r="AC141" s="136"/>
      <c r="AD141" s="135"/>
      <c r="AE141" s="7"/>
      <c r="AG141" s="283"/>
      <c r="AH141" s="284"/>
      <c r="AI141" s="283"/>
      <c r="AJ141" s="284"/>
      <c r="AK141" s="283"/>
      <c r="AL141" s="284"/>
      <c r="AM141" s="283"/>
      <c r="AN141" s="284"/>
      <c r="AO141" s="283"/>
      <c r="AP141" s="284"/>
      <c r="AQ141" s="283"/>
      <c r="AR141" s="284"/>
    </row>
    <row r="142" spans="1:44" ht="7.15" customHeight="1" x14ac:dyDescent="0.4">
      <c r="B142" s="130" t="str">
        <f>IF($B$68="","",$B$68)</f>
        <v>　消費税（１０％）</v>
      </c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8" t="str">
        <f>IF($Q$68="","",$Q$68)</f>
        <v>Ｉ ＝ G × 0.1</v>
      </c>
      <c r="R142" s="99"/>
      <c r="S142" s="99"/>
      <c r="T142" s="99"/>
      <c r="U142" s="100"/>
      <c r="V142" s="178" t="str">
        <f>$V$68</f>
        <v>端数切り捨て</v>
      </c>
      <c r="W142" s="178"/>
      <c r="X142" s="178"/>
      <c r="Y142" s="135">
        <f>Y68</f>
        <v>32255</v>
      </c>
      <c r="Z142" s="135"/>
      <c r="AA142" s="135"/>
      <c r="AB142" s="135"/>
      <c r="AC142" s="136"/>
      <c r="AD142" s="135"/>
      <c r="AE142" s="7"/>
      <c r="AG142" s="285"/>
      <c r="AH142" s="286"/>
      <c r="AI142" s="285"/>
      <c r="AJ142" s="286"/>
      <c r="AK142" s="285"/>
      <c r="AL142" s="286"/>
      <c r="AM142" s="285"/>
      <c r="AN142" s="286"/>
      <c r="AO142" s="285"/>
      <c r="AP142" s="286"/>
      <c r="AQ142" s="285"/>
      <c r="AR142" s="286"/>
    </row>
    <row r="143" spans="1:44" ht="7.15" customHeight="1" x14ac:dyDescent="0.4">
      <c r="B143" s="13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8"/>
      <c r="R143" s="99"/>
      <c r="S143" s="99"/>
      <c r="T143" s="99"/>
      <c r="U143" s="100"/>
      <c r="V143" s="178"/>
      <c r="W143" s="178"/>
      <c r="X143" s="178"/>
      <c r="Y143" s="135"/>
      <c r="Z143" s="135"/>
      <c r="AA143" s="135"/>
      <c r="AB143" s="135"/>
      <c r="AC143" s="136"/>
      <c r="AD143" s="135"/>
      <c r="AE143" s="7"/>
      <c r="AG143" s="285"/>
      <c r="AH143" s="286"/>
      <c r="AI143" s="285"/>
      <c r="AJ143" s="286"/>
      <c r="AK143" s="285"/>
      <c r="AL143" s="286"/>
      <c r="AM143" s="285"/>
      <c r="AN143" s="286"/>
      <c r="AO143" s="285"/>
      <c r="AP143" s="286"/>
      <c r="AQ143" s="285"/>
      <c r="AR143" s="286"/>
    </row>
    <row r="144" spans="1:44" ht="7.15" customHeight="1" x14ac:dyDescent="0.4">
      <c r="B144" s="13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8"/>
      <c r="R144" s="99"/>
      <c r="S144" s="99"/>
      <c r="T144" s="99"/>
      <c r="U144" s="100"/>
      <c r="V144" s="178"/>
      <c r="W144" s="178"/>
      <c r="X144" s="178"/>
      <c r="Y144" s="135"/>
      <c r="Z144" s="135"/>
      <c r="AA144" s="135"/>
      <c r="AB144" s="135"/>
      <c r="AC144" s="136"/>
      <c r="AD144" s="135"/>
      <c r="AE144" s="7"/>
      <c r="AG144" s="285"/>
      <c r="AH144" s="286"/>
      <c r="AI144" s="285"/>
      <c r="AJ144" s="286"/>
      <c r="AK144" s="285"/>
      <c r="AL144" s="286"/>
      <c r="AM144" s="285"/>
      <c r="AN144" s="286"/>
      <c r="AO144" s="285"/>
      <c r="AP144" s="286"/>
      <c r="AQ144" s="285"/>
      <c r="AR144" s="286"/>
    </row>
    <row r="145" spans="2:44" ht="7.15" customHeight="1" x14ac:dyDescent="0.4">
      <c r="B145" s="94" t="str">
        <f>IF($B$71="","",$B$71)</f>
        <v>合　　　　計</v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101" t="str">
        <f>IF($Q$71="","",$Q$71)</f>
        <v>G　+　I</v>
      </c>
      <c r="R145" s="95"/>
      <c r="S145" s="95"/>
      <c r="T145" s="95"/>
      <c r="U145" s="102"/>
      <c r="V145" s="172" t="str">
        <f>IF($V$71="","",$V$71)</f>
        <v/>
      </c>
      <c r="W145" s="172"/>
      <c r="X145" s="172"/>
      <c r="Y145" s="174">
        <f>Y71</f>
        <v>354810</v>
      </c>
      <c r="Z145" s="174"/>
      <c r="AA145" s="174"/>
      <c r="AB145" s="174"/>
      <c r="AC145" s="175"/>
      <c r="AD145" s="174"/>
      <c r="AE145" s="7"/>
      <c r="AG145" s="285"/>
      <c r="AH145" s="286"/>
      <c r="AI145" s="285"/>
      <c r="AJ145" s="286"/>
      <c r="AK145" s="285"/>
      <c r="AL145" s="286"/>
      <c r="AM145" s="285"/>
      <c r="AN145" s="286"/>
      <c r="AO145" s="285"/>
      <c r="AP145" s="286"/>
      <c r="AQ145" s="285"/>
      <c r="AR145" s="286"/>
    </row>
    <row r="146" spans="2:44" ht="7.15" customHeight="1" x14ac:dyDescent="0.4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101"/>
      <c r="R146" s="95"/>
      <c r="S146" s="95"/>
      <c r="T146" s="95"/>
      <c r="U146" s="102"/>
      <c r="V146" s="173"/>
      <c r="W146" s="173"/>
      <c r="X146" s="173"/>
      <c r="Y146" s="176"/>
      <c r="Z146" s="176"/>
      <c r="AA146" s="176"/>
      <c r="AB146" s="176"/>
      <c r="AC146" s="177"/>
      <c r="AD146" s="176"/>
      <c r="AE146" s="7"/>
      <c r="AG146" s="285"/>
      <c r="AH146" s="286"/>
      <c r="AI146" s="285"/>
      <c r="AJ146" s="286"/>
      <c r="AK146" s="285"/>
      <c r="AL146" s="286"/>
      <c r="AM146" s="285"/>
      <c r="AN146" s="286"/>
      <c r="AO146" s="285"/>
      <c r="AP146" s="286"/>
      <c r="AQ146" s="285"/>
      <c r="AR146" s="286"/>
    </row>
    <row r="147" spans="2:44" ht="7.15" customHeight="1" x14ac:dyDescent="0.4">
      <c r="B147" s="96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103"/>
      <c r="R147" s="97"/>
      <c r="S147" s="97"/>
      <c r="T147" s="97"/>
      <c r="U147" s="104"/>
      <c r="V147" s="173"/>
      <c r="W147" s="173"/>
      <c r="X147" s="173"/>
      <c r="Y147" s="176"/>
      <c r="Z147" s="176"/>
      <c r="AA147" s="176"/>
      <c r="AB147" s="176"/>
      <c r="AC147" s="177"/>
      <c r="AD147" s="176"/>
      <c r="AE147" s="7"/>
      <c r="AG147" s="287"/>
      <c r="AH147" s="288"/>
      <c r="AI147" s="287"/>
      <c r="AJ147" s="288"/>
      <c r="AK147" s="287"/>
      <c r="AL147" s="288"/>
      <c r="AM147" s="287"/>
      <c r="AN147" s="288"/>
      <c r="AO147" s="287"/>
      <c r="AP147" s="288"/>
      <c r="AQ147" s="287"/>
      <c r="AR147" s="288"/>
    </row>
    <row r="148" spans="2:44" ht="7.15" customHeight="1" x14ac:dyDescent="0.15">
      <c r="B148" s="39"/>
      <c r="C148" s="39"/>
      <c r="D148" s="39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1"/>
      <c r="R148" s="41"/>
      <c r="S148" s="20"/>
      <c r="T148" s="20"/>
      <c r="U148" s="20"/>
      <c r="Y148" s="42"/>
      <c r="Z148" s="42"/>
      <c r="AA148" s="42"/>
      <c r="AB148" s="42"/>
      <c r="AC148" s="42"/>
      <c r="AD148" s="42"/>
      <c r="AE148" s="7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2:44" ht="7.15" customHeight="1" x14ac:dyDescent="0.4">
      <c r="AE149" s="7"/>
    </row>
    <row r="150" spans="2:44" ht="7.15" customHeight="1" x14ac:dyDescent="0.4">
      <c r="P150" s="145" t="s">
        <v>75</v>
      </c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7"/>
    </row>
    <row r="151" spans="2:44" ht="7.15" customHeight="1" x14ac:dyDescent="0.4"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7"/>
      <c r="AG151" s="27"/>
      <c r="AH151" s="14"/>
      <c r="AI151" s="14"/>
      <c r="AJ151" s="14"/>
      <c r="AK151" s="14"/>
      <c r="AL151" s="14"/>
    </row>
    <row r="152" spans="2:44" ht="7.15" customHeight="1" x14ac:dyDescent="0.4"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7"/>
      <c r="AG152" s="187" t="s">
        <v>43</v>
      </c>
      <c r="AH152" s="188"/>
      <c r="AI152" s="188"/>
      <c r="AJ152" s="189"/>
      <c r="AK152" s="193" t="str">
        <f>AK3</f>
        <v>T998877665544</v>
      </c>
      <c r="AL152" s="194"/>
      <c r="AM152" s="194"/>
      <c r="AN152" s="194"/>
      <c r="AO152" s="194"/>
      <c r="AP152" s="195"/>
    </row>
    <row r="153" spans="2:44" ht="7.15" customHeight="1" thickBot="1" x14ac:dyDescent="0.45"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7"/>
      <c r="AG153" s="190"/>
      <c r="AH153" s="191"/>
      <c r="AI153" s="191"/>
      <c r="AJ153" s="192"/>
      <c r="AK153" s="196"/>
      <c r="AL153" s="197"/>
      <c r="AM153" s="197"/>
      <c r="AN153" s="197"/>
      <c r="AO153" s="197"/>
      <c r="AP153" s="198"/>
    </row>
    <row r="154" spans="2:44" ht="7.15" customHeight="1" thickTop="1" x14ac:dyDescent="0.4"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7"/>
      <c r="AG154" s="27"/>
      <c r="AH154" s="14"/>
      <c r="AI154" s="14"/>
      <c r="AJ154" s="14"/>
      <c r="AK154" s="14"/>
      <c r="AL154" s="14"/>
    </row>
    <row r="155" spans="2:44" ht="7.15" customHeight="1" x14ac:dyDescent="0.4">
      <c r="P155" s="158" t="s">
        <v>60</v>
      </c>
      <c r="Q155" s="158"/>
      <c r="R155" s="156" t="str">
        <f>R$6</f>
        <v>5</v>
      </c>
      <c r="S155" s="158" t="s">
        <v>61</v>
      </c>
      <c r="T155" s="156" t="str">
        <f>T$6</f>
        <v>7</v>
      </c>
      <c r="U155" s="158" t="s">
        <v>62</v>
      </c>
      <c r="V155" s="182" t="str">
        <f>V$6</f>
        <v>1</v>
      </c>
      <c r="W155" s="158" t="s">
        <v>63</v>
      </c>
      <c r="X155" s="158" t="s">
        <v>64</v>
      </c>
      <c r="Y155" s="182" t="str">
        <f>Y$6</f>
        <v>5</v>
      </c>
      <c r="Z155" s="158" t="s">
        <v>61</v>
      </c>
      <c r="AA155" s="182" t="str">
        <f>AA$6</f>
        <v>7</v>
      </c>
      <c r="AB155" s="158" t="s">
        <v>62</v>
      </c>
      <c r="AC155" s="182" t="str">
        <f>AC$6</f>
        <v>31</v>
      </c>
      <c r="AD155" s="158" t="s">
        <v>63</v>
      </c>
      <c r="AE155" s="7"/>
      <c r="AG155" s="27"/>
      <c r="AH155" s="14"/>
      <c r="AI155" s="14"/>
      <c r="AJ155" s="14"/>
      <c r="AK155" s="14"/>
      <c r="AL155" s="14"/>
    </row>
    <row r="156" spans="2:44" ht="7.15" customHeight="1" x14ac:dyDescent="0.4">
      <c r="P156" s="158"/>
      <c r="Q156" s="158"/>
      <c r="R156" s="157"/>
      <c r="S156" s="158"/>
      <c r="T156" s="157"/>
      <c r="U156" s="158"/>
      <c r="V156" s="182"/>
      <c r="W156" s="158"/>
      <c r="X156" s="158"/>
      <c r="Y156" s="182"/>
      <c r="Z156" s="158"/>
      <c r="AA156" s="182"/>
      <c r="AB156" s="158"/>
      <c r="AC156" s="182"/>
      <c r="AD156" s="158"/>
      <c r="AE156" s="7"/>
      <c r="AG156" s="27"/>
      <c r="AH156" s="14"/>
      <c r="AI156" s="14"/>
      <c r="AJ156" s="14"/>
      <c r="AK156" s="14"/>
      <c r="AL156" s="14"/>
    </row>
    <row r="157" spans="2:44" ht="7.15" customHeight="1" x14ac:dyDescent="0.4">
      <c r="AE157" s="7"/>
      <c r="AG157" s="27"/>
      <c r="AH157" s="14"/>
      <c r="AI157" s="14"/>
      <c r="AJ157" s="14"/>
      <c r="AK157" s="14"/>
      <c r="AL157" s="14"/>
    </row>
    <row r="158" spans="2:44" ht="7.15" customHeight="1" x14ac:dyDescent="0.4">
      <c r="S158" s="28">
        <f>$S$9</f>
        <v>0</v>
      </c>
      <c r="T158" s="28"/>
      <c r="U158" s="28"/>
      <c r="V158" s="28"/>
      <c r="W158" s="28"/>
      <c r="X158" s="28"/>
      <c r="AE158" s="7"/>
      <c r="AG158" s="14"/>
      <c r="AH158" s="14"/>
      <c r="AI158" s="14"/>
      <c r="AJ158" s="14"/>
      <c r="AK158" s="14"/>
      <c r="AL158" s="14"/>
    </row>
    <row r="159" spans="2:44" ht="7.15" customHeight="1" x14ac:dyDescent="0.4">
      <c r="B159" s="86" t="s">
        <v>13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R159" s="167" t="s">
        <v>7</v>
      </c>
      <c r="S159" s="168" t="str">
        <f>S10</f>
        <v>111-9999</v>
      </c>
      <c r="T159" s="168"/>
      <c r="U159" s="168"/>
      <c r="V159" s="168"/>
      <c r="W159" s="168"/>
      <c r="X159" s="168"/>
      <c r="AE159" s="7"/>
      <c r="AG159" s="14"/>
      <c r="AH159" s="14"/>
      <c r="AI159" s="14"/>
      <c r="AJ159" s="14"/>
      <c r="AK159" s="14"/>
      <c r="AL159" s="14"/>
    </row>
    <row r="160" spans="2:44" ht="7.15" customHeight="1" x14ac:dyDescent="0.4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R160" s="167"/>
      <c r="S160" s="168"/>
      <c r="T160" s="168"/>
      <c r="U160" s="168"/>
      <c r="V160" s="168"/>
      <c r="W160" s="168"/>
      <c r="X160" s="168"/>
      <c r="AE160" s="7"/>
      <c r="AG160" s="280" t="str">
        <f>AG86</f>
        <v>　　年　　　　月　　　　日</v>
      </c>
      <c r="AH160" s="107"/>
      <c r="AI160" s="107"/>
      <c r="AJ160" s="107"/>
      <c r="AK160" s="107"/>
      <c r="AL160" s="107"/>
      <c r="AM160" s="82" t="s">
        <v>0</v>
      </c>
      <c r="AN160" s="82"/>
      <c r="AO160" s="82"/>
      <c r="AP160" s="82"/>
      <c r="AQ160" s="82"/>
      <c r="AR160" s="82"/>
    </row>
    <row r="161" spans="2:44" ht="7.15" customHeight="1" x14ac:dyDescent="0.4">
      <c r="R161" s="28">
        <f>$R$12</f>
        <v>0</v>
      </c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7"/>
      <c r="AG161" s="107"/>
      <c r="AH161" s="107"/>
      <c r="AI161" s="107"/>
      <c r="AJ161" s="107"/>
      <c r="AK161" s="107"/>
      <c r="AL161" s="107"/>
      <c r="AM161" s="82"/>
      <c r="AN161" s="82"/>
      <c r="AO161" s="82"/>
      <c r="AP161" s="82"/>
      <c r="AQ161" s="82"/>
      <c r="AR161" s="82"/>
    </row>
    <row r="162" spans="2:44" ht="7.15" customHeight="1" x14ac:dyDescent="0.4">
      <c r="B162" s="137" t="s">
        <v>14</v>
      </c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P162" s="53" t="s">
        <v>8</v>
      </c>
      <c r="Q162" s="53"/>
      <c r="R162" s="161" t="str">
        <f>R13</f>
        <v>仙台市青葉区青葉7丁目7－7　青葉通スクエア777</v>
      </c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7"/>
      <c r="AG162" s="107"/>
      <c r="AH162" s="107"/>
      <c r="AI162" s="107"/>
      <c r="AJ162" s="107"/>
      <c r="AK162" s="107"/>
      <c r="AL162" s="107"/>
      <c r="AM162" s="82"/>
      <c r="AN162" s="82"/>
      <c r="AO162" s="82"/>
      <c r="AP162" s="82"/>
      <c r="AQ162" s="82"/>
      <c r="AR162" s="82"/>
    </row>
    <row r="163" spans="2:44" ht="7.15" customHeight="1" x14ac:dyDescent="0.4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P163" s="53"/>
      <c r="Q163" s="53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7"/>
      <c r="AG163" s="107" t="s">
        <v>1</v>
      </c>
      <c r="AH163" s="107"/>
      <c r="AI163" s="107"/>
      <c r="AJ163" s="107"/>
      <c r="AK163" s="107"/>
      <c r="AL163" s="107"/>
      <c r="AM163" s="107" t="s">
        <v>37</v>
      </c>
      <c r="AN163" s="107"/>
      <c r="AO163" s="107"/>
      <c r="AP163" s="107"/>
      <c r="AQ163" s="107"/>
      <c r="AR163" s="107"/>
    </row>
    <row r="164" spans="2:44" ht="7.15" customHeight="1" thickBot="1" x14ac:dyDescent="0.45">
      <c r="P164" s="43"/>
      <c r="Q164" s="43"/>
      <c r="R164" s="29">
        <f>$R$15</f>
        <v>0</v>
      </c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30"/>
      <c r="AE164" s="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</row>
    <row r="165" spans="2:44" ht="7.15" customHeight="1" x14ac:dyDescent="0.4">
      <c r="B165" s="147" t="s">
        <v>15</v>
      </c>
      <c r="C165" s="148"/>
      <c r="D165" s="148"/>
      <c r="E165" s="149"/>
      <c r="F165" s="62">
        <f>$F$16</f>
        <v>354810</v>
      </c>
      <c r="G165" s="63"/>
      <c r="H165" s="63"/>
      <c r="I165" s="63"/>
      <c r="J165" s="63"/>
      <c r="K165" s="63"/>
      <c r="L165" s="63"/>
      <c r="M165" s="63"/>
      <c r="N165" s="83" t="s">
        <v>40</v>
      </c>
      <c r="P165" s="53" t="s">
        <v>9</v>
      </c>
      <c r="Q165" s="53"/>
      <c r="R165" s="159" t="str">
        <f>R16</f>
        <v>出来高建設工業　合同会社　</v>
      </c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55" t="s">
        <v>12</v>
      </c>
      <c r="AE165" s="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</row>
    <row r="166" spans="2:44" ht="7.15" customHeight="1" x14ac:dyDescent="0.4">
      <c r="B166" s="150"/>
      <c r="C166" s="151"/>
      <c r="D166" s="151"/>
      <c r="E166" s="152"/>
      <c r="F166" s="64"/>
      <c r="G166" s="65"/>
      <c r="H166" s="65"/>
      <c r="I166" s="65"/>
      <c r="J166" s="65"/>
      <c r="K166" s="65"/>
      <c r="L166" s="65"/>
      <c r="M166" s="65"/>
      <c r="N166" s="84"/>
      <c r="P166" s="53"/>
      <c r="Q166" s="53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55"/>
      <c r="AE166" s="7"/>
      <c r="AG166" s="107" t="s">
        <v>2</v>
      </c>
      <c r="AH166" s="107"/>
      <c r="AI166" s="107"/>
      <c r="AJ166" s="107"/>
      <c r="AK166" s="107"/>
      <c r="AL166" s="107"/>
      <c r="AM166" s="107" t="s">
        <v>2</v>
      </c>
      <c r="AN166" s="107"/>
      <c r="AO166" s="107"/>
      <c r="AP166" s="107"/>
      <c r="AQ166" s="107"/>
      <c r="AR166" s="107"/>
    </row>
    <row r="167" spans="2:44" ht="7.15" customHeight="1" x14ac:dyDescent="0.4">
      <c r="B167" s="150"/>
      <c r="C167" s="151"/>
      <c r="D167" s="151"/>
      <c r="E167" s="152"/>
      <c r="F167" s="64"/>
      <c r="G167" s="65"/>
      <c r="H167" s="65"/>
      <c r="I167" s="65"/>
      <c r="J167" s="65"/>
      <c r="K167" s="65"/>
      <c r="L167" s="65"/>
      <c r="M167" s="65"/>
      <c r="N167" s="84"/>
      <c r="P167" s="43"/>
      <c r="Q167" s="43"/>
      <c r="R167" s="29">
        <f>$R$18</f>
        <v>0</v>
      </c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33"/>
      <c r="AE167" s="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</row>
    <row r="168" spans="2:44" ht="7.15" customHeight="1" x14ac:dyDescent="0.4">
      <c r="B168" s="150"/>
      <c r="C168" s="151"/>
      <c r="D168" s="151"/>
      <c r="E168" s="152"/>
      <c r="F168" s="64"/>
      <c r="G168" s="65"/>
      <c r="H168" s="65"/>
      <c r="I168" s="65"/>
      <c r="J168" s="65"/>
      <c r="K168" s="65"/>
      <c r="L168" s="65"/>
      <c r="M168" s="65"/>
      <c r="N168" s="84"/>
      <c r="P168" s="53" t="s">
        <v>10</v>
      </c>
      <c r="Q168" s="53"/>
      <c r="R168" s="159" t="str">
        <f>R19</f>
        <v>代表取締役社長　出来高　一郎</v>
      </c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E168" s="7"/>
      <c r="AG168" s="203"/>
      <c r="AH168" s="204"/>
      <c r="AI168" s="204"/>
      <c r="AJ168" s="204"/>
      <c r="AK168" s="206"/>
      <c r="AL168" s="207"/>
      <c r="AM168" s="207"/>
      <c r="AN168" s="203"/>
      <c r="AO168" s="204"/>
      <c r="AP168" s="204"/>
      <c r="AQ168" s="204"/>
      <c r="AR168" s="206"/>
    </row>
    <row r="169" spans="2:44" ht="7.15" customHeight="1" thickBot="1" x14ac:dyDescent="0.45">
      <c r="B169" s="153"/>
      <c r="C169" s="154"/>
      <c r="D169" s="154"/>
      <c r="E169" s="155"/>
      <c r="F169" s="66"/>
      <c r="G169" s="67"/>
      <c r="H169" s="67"/>
      <c r="I169" s="67"/>
      <c r="J169" s="67"/>
      <c r="K169" s="67"/>
      <c r="L169" s="67"/>
      <c r="M169" s="67"/>
      <c r="N169" s="85"/>
      <c r="P169" s="138"/>
      <c r="Q169" s="138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8"/>
      <c r="AE169" s="7"/>
      <c r="AG169" s="201"/>
      <c r="AH169" s="205"/>
      <c r="AI169" s="205"/>
      <c r="AJ169" s="205"/>
      <c r="AK169" s="183"/>
      <c r="AL169" s="184"/>
      <c r="AM169" s="184"/>
      <c r="AN169" s="201"/>
      <c r="AO169" s="205"/>
      <c r="AP169" s="205"/>
      <c r="AQ169" s="205"/>
      <c r="AR169" s="183"/>
    </row>
    <row r="170" spans="2:44" ht="7.15" customHeight="1" x14ac:dyDescent="0.4">
      <c r="B170" s="12"/>
      <c r="C170" s="12"/>
      <c r="D170" s="12"/>
      <c r="E170" s="12"/>
      <c r="F170" s="32"/>
      <c r="G170" s="32"/>
      <c r="H170" s="32"/>
      <c r="I170" s="32"/>
      <c r="J170" s="32"/>
      <c r="K170" s="32"/>
      <c r="L170" s="32"/>
      <c r="M170" s="32"/>
      <c r="N170" s="19"/>
      <c r="P170" s="20"/>
      <c r="Q170" s="20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E170" s="7"/>
      <c r="AG170" s="250"/>
      <c r="AH170" s="251"/>
      <c r="AI170" s="243"/>
      <c r="AJ170" s="243"/>
      <c r="AK170" s="244"/>
      <c r="AL170" s="255"/>
      <c r="AM170" s="260"/>
      <c r="AN170" s="250"/>
      <c r="AO170" s="243"/>
      <c r="AP170" s="243"/>
      <c r="AQ170" s="243"/>
      <c r="AR170" s="244"/>
    </row>
    <row r="171" spans="2:44" ht="7.15" customHeight="1" x14ac:dyDescent="0.4">
      <c r="S171" s="167" t="s">
        <v>11</v>
      </c>
      <c r="T171" s="167"/>
      <c r="U171" s="159" t="str">
        <f>$U$22</f>
        <v>022-999-8888</v>
      </c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7"/>
      <c r="AG171" s="250"/>
      <c r="AH171" s="251"/>
      <c r="AI171" s="243"/>
      <c r="AJ171" s="243"/>
      <c r="AK171" s="244"/>
      <c r="AL171" s="255"/>
      <c r="AM171" s="260"/>
      <c r="AN171" s="250"/>
      <c r="AO171" s="243"/>
      <c r="AP171" s="243"/>
      <c r="AQ171" s="243"/>
      <c r="AR171" s="244"/>
    </row>
    <row r="172" spans="2:44" ht="7.15" customHeight="1" x14ac:dyDescent="0.4">
      <c r="B172" s="169" t="s">
        <v>70</v>
      </c>
      <c r="C172" s="218" t="s">
        <v>16</v>
      </c>
      <c r="D172" s="107"/>
      <c r="E172" s="219"/>
      <c r="F172" s="262" t="str">
        <f>$F$23</f>
        <v>R5.4.1</v>
      </c>
      <c r="G172" s="173"/>
      <c r="H172" s="173"/>
      <c r="I172" s="173"/>
      <c r="J172" s="173"/>
      <c r="K172" s="173"/>
      <c r="S172" s="167"/>
      <c r="T172" s="167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7"/>
      <c r="AG172" s="250"/>
      <c r="AH172" s="251"/>
      <c r="AI172" s="243"/>
      <c r="AJ172" s="243"/>
      <c r="AK172" s="244"/>
      <c r="AL172" s="255"/>
      <c r="AM172" s="260"/>
      <c r="AN172" s="250"/>
      <c r="AO172" s="243"/>
      <c r="AP172" s="243"/>
      <c r="AQ172" s="243"/>
      <c r="AR172" s="244"/>
    </row>
    <row r="173" spans="2:44" ht="7.15" customHeight="1" x14ac:dyDescent="0.4">
      <c r="B173" s="170"/>
      <c r="C173" s="218"/>
      <c r="D173" s="107"/>
      <c r="E173" s="219"/>
      <c r="F173" s="263"/>
      <c r="G173" s="173"/>
      <c r="H173" s="173"/>
      <c r="I173" s="173"/>
      <c r="J173" s="173"/>
      <c r="K173" s="17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7"/>
      <c r="AG173" s="252"/>
      <c r="AH173" s="253"/>
      <c r="AI173" s="254"/>
      <c r="AJ173" s="254"/>
      <c r="AK173" s="256"/>
      <c r="AL173" s="257"/>
      <c r="AM173" s="261"/>
      <c r="AN173" s="252"/>
      <c r="AO173" s="254"/>
      <c r="AP173" s="254"/>
      <c r="AQ173" s="254"/>
      <c r="AR173" s="256"/>
    </row>
    <row r="174" spans="2:44" ht="7.15" customHeight="1" x14ac:dyDescent="0.4">
      <c r="B174" s="170"/>
      <c r="C174" s="273"/>
      <c r="D174" s="108"/>
      <c r="E174" s="247"/>
      <c r="F174" s="166"/>
      <c r="G174" s="179"/>
      <c r="H174" s="179"/>
      <c r="I174" s="179"/>
      <c r="J174" s="179"/>
      <c r="K174" s="179"/>
      <c r="AE174" s="7"/>
      <c r="AG174" s="274"/>
      <c r="AH174" s="275"/>
      <c r="AI174" s="276"/>
      <c r="AJ174" s="276"/>
      <c r="AK174" s="277"/>
      <c r="AL174" s="278"/>
      <c r="AM174" s="278"/>
      <c r="AN174" s="279"/>
      <c r="AO174" s="276"/>
      <c r="AP174" s="276"/>
      <c r="AQ174" s="276"/>
      <c r="AR174" s="277"/>
    </row>
    <row r="175" spans="2:44" ht="7.15" customHeight="1" x14ac:dyDescent="0.4">
      <c r="B175" s="170"/>
      <c r="C175" s="230" t="s">
        <v>17</v>
      </c>
      <c r="D175" s="89"/>
      <c r="E175" s="231"/>
      <c r="F175" s="232">
        <f>$F$26</f>
        <v>30000000</v>
      </c>
      <c r="G175" s="92"/>
      <c r="H175" s="92"/>
      <c r="I175" s="92"/>
      <c r="J175" s="92"/>
      <c r="K175" s="93"/>
      <c r="L175" s="218" t="s">
        <v>22</v>
      </c>
      <c r="M175" s="107"/>
      <c r="N175" s="107"/>
      <c r="O175" s="107"/>
      <c r="P175" s="105" t="s">
        <v>24</v>
      </c>
      <c r="Q175" s="219"/>
      <c r="R175" s="111" t="str">
        <f>$R$26</f>
        <v>青葉山</v>
      </c>
      <c r="S175" s="111"/>
      <c r="T175" s="111"/>
      <c r="U175" s="111"/>
      <c r="V175" s="111"/>
      <c r="W175" s="111"/>
      <c r="X175" s="248" t="str">
        <f>X26</f>
        <v>銀行
信金</v>
      </c>
      <c r="Y175" s="111" t="str">
        <f>$Y$26</f>
        <v>仙台駅前</v>
      </c>
      <c r="Z175" s="111"/>
      <c r="AA175" s="111"/>
      <c r="AB175" s="111"/>
      <c r="AC175" s="111"/>
      <c r="AD175" s="199" t="s">
        <v>26</v>
      </c>
      <c r="AE175" s="7"/>
      <c r="AG175" s="250"/>
      <c r="AH175" s="251"/>
      <c r="AI175" s="243"/>
      <c r="AJ175" s="243"/>
      <c r="AK175" s="244"/>
      <c r="AL175" s="255"/>
      <c r="AM175" s="255"/>
      <c r="AN175" s="258"/>
      <c r="AO175" s="243"/>
      <c r="AP175" s="243"/>
      <c r="AQ175" s="243"/>
      <c r="AR175" s="244"/>
    </row>
    <row r="176" spans="2:44" ht="7.15" customHeight="1" x14ac:dyDescent="0.4">
      <c r="B176" s="170"/>
      <c r="C176" s="230"/>
      <c r="D176" s="89"/>
      <c r="E176" s="231"/>
      <c r="F176" s="232"/>
      <c r="G176" s="92"/>
      <c r="H176" s="92"/>
      <c r="I176" s="92"/>
      <c r="J176" s="92"/>
      <c r="K176" s="93"/>
      <c r="L176" s="218"/>
      <c r="M176" s="107"/>
      <c r="N176" s="107"/>
      <c r="O176" s="107"/>
      <c r="P176" s="107"/>
      <c r="Q176" s="219"/>
      <c r="R176" s="113"/>
      <c r="S176" s="113"/>
      <c r="T176" s="113"/>
      <c r="U176" s="113"/>
      <c r="V176" s="113"/>
      <c r="W176" s="113"/>
      <c r="X176" s="249"/>
      <c r="Y176" s="113"/>
      <c r="Z176" s="113"/>
      <c r="AA176" s="113"/>
      <c r="AB176" s="113"/>
      <c r="AC176" s="113"/>
      <c r="AD176" s="200"/>
      <c r="AE176" s="7"/>
      <c r="AG176" s="250"/>
      <c r="AH176" s="251"/>
      <c r="AI176" s="243"/>
      <c r="AJ176" s="243"/>
      <c r="AK176" s="244"/>
      <c r="AL176" s="255"/>
      <c r="AM176" s="255"/>
      <c r="AN176" s="258"/>
      <c r="AO176" s="243"/>
      <c r="AP176" s="243"/>
      <c r="AQ176" s="243"/>
      <c r="AR176" s="244"/>
    </row>
    <row r="177" spans="2:44" ht="7.15" customHeight="1" x14ac:dyDescent="0.4">
      <c r="B177" s="170"/>
      <c r="C177" s="230"/>
      <c r="D177" s="89"/>
      <c r="E177" s="231"/>
      <c r="F177" s="232"/>
      <c r="G177" s="92"/>
      <c r="H177" s="92"/>
      <c r="I177" s="92"/>
      <c r="J177" s="92"/>
      <c r="K177" s="93"/>
      <c r="L177" s="245"/>
      <c r="M177" s="246"/>
      <c r="N177" s="246"/>
      <c r="O177" s="246"/>
      <c r="P177" s="108"/>
      <c r="Q177" s="247"/>
      <c r="R177" s="113"/>
      <c r="S177" s="113"/>
      <c r="T177" s="113"/>
      <c r="U177" s="113"/>
      <c r="V177" s="113"/>
      <c r="W177" s="113"/>
      <c r="X177" s="249"/>
      <c r="Y177" s="113"/>
      <c r="Z177" s="113"/>
      <c r="AA177" s="113"/>
      <c r="AB177" s="113"/>
      <c r="AC177" s="113"/>
      <c r="AD177" s="200"/>
      <c r="AE177" s="7"/>
      <c r="AG177" s="250"/>
      <c r="AH177" s="251"/>
      <c r="AI177" s="243"/>
      <c r="AJ177" s="243"/>
      <c r="AK177" s="244"/>
      <c r="AL177" s="255"/>
      <c r="AM177" s="255"/>
      <c r="AN177" s="258"/>
      <c r="AO177" s="243"/>
      <c r="AP177" s="243"/>
      <c r="AQ177" s="243"/>
      <c r="AR177" s="244"/>
    </row>
    <row r="178" spans="2:44" ht="7.15" customHeight="1" x14ac:dyDescent="0.4">
      <c r="B178" s="170"/>
      <c r="C178" s="230" t="s">
        <v>18</v>
      </c>
      <c r="D178" s="89"/>
      <c r="E178" s="231"/>
      <c r="F178" s="232">
        <f>$F$29</f>
        <v>5000000</v>
      </c>
      <c r="G178" s="92"/>
      <c r="H178" s="92"/>
      <c r="I178" s="92"/>
      <c r="J178" s="92"/>
      <c r="K178" s="93"/>
      <c r="L178" s="264">
        <f>$L$29</f>
        <v>1000000</v>
      </c>
      <c r="M178" s="265"/>
      <c r="N178" s="265"/>
      <c r="O178" s="266"/>
      <c r="P178" s="267" t="s">
        <v>25</v>
      </c>
      <c r="Q178" s="233"/>
      <c r="R178" s="268" t="str">
        <f>$R$29</f>
        <v>普通</v>
      </c>
      <c r="S178" s="268"/>
      <c r="T178" s="268"/>
      <c r="U178" s="268"/>
      <c r="V178" s="269" t="s">
        <v>27</v>
      </c>
      <c r="W178" s="270"/>
      <c r="X178" s="271" t="str">
        <f>$X$29</f>
        <v>9876543</v>
      </c>
      <c r="Y178" s="271"/>
      <c r="Z178" s="271"/>
      <c r="AA178" s="271"/>
      <c r="AB178" s="271"/>
      <c r="AC178" s="271"/>
      <c r="AD178" s="272"/>
      <c r="AE178" s="7"/>
      <c r="AG178" s="250"/>
      <c r="AH178" s="251"/>
      <c r="AI178" s="243"/>
      <c r="AJ178" s="243"/>
      <c r="AK178" s="244"/>
      <c r="AL178" s="255"/>
      <c r="AM178" s="255"/>
      <c r="AN178" s="258"/>
      <c r="AO178" s="243"/>
      <c r="AP178" s="243"/>
      <c r="AQ178" s="243"/>
      <c r="AR178" s="244"/>
    </row>
    <row r="179" spans="2:44" ht="7.15" customHeight="1" x14ac:dyDescent="0.4">
      <c r="B179" s="170"/>
      <c r="C179" s="230"/>
      <c r="D179" s="89"/>
      <c r="E179" s="231"/>
      <c r="F179" s="232"/>
      <c r="G179" s="92"/>
      <c r="H179" s="92"/>
      <c r="I179" s="92"/>
      <c r="J179" s="92"/>
      <c r="K179" s="93"/>
      <c r="L179" s="91"/>
      <c r="M179" s="92"/>
      <c r="N179" s="92"/>
      <c r="O179" s="93"/>
      <c r="P179" s="231"/>
      <c r="Q179" s="233"/>
      <c r="R179" s="268"/>
      <c r="S179" s="268"/>
      <c r="T179" s="268"/>
      <c r="U179" s="268"/>
      <c r="V179" s="270"/>
      <c r="W179" s="270"/>
      <c r="X179" s="271"/>
      <c r="Y179" s="271"/>
      <c r="Z179" s="271"/>
      <c r="AA179" s="271"/>
      <c r="AB179" s="271"/>
      <c r="AC179" s="271"/>
      <c r="AD179" s="272"/>
      <c r="AE179" s="7"/>
      <c r="AG179" s="252"/>
      <c r="AH179" s="253"/>
      <c r="AI179" s="254"/>
      <c r="AJ179" s="254"/>
      <c r="AK179" s="256"/>
      <c r="AL179" s="257"/>
      <c r="AM179" s="257"/>
      <c r="AN179" s="259"/>
      <c r="AO179" s="254"/>
      <c r="AP179" s="254"/>
      <c r="AQ179" s="254"/>
      <c r="AR179" s="256"/>
    </row>
    <row r="180" spans="2:44" ht="7.15" customHeight="1" x14ac:dyDescent="0.4">
      <c r="B180" s="170"/>
      <c r="C180" s="230"/>
      <c r="D180" s="89"/>
      <c r="E180" s="231"/>
      <c r="F180" s="232"/>
      <c r="G180" s="92"/>
      <c r="H180" s="92"/>
      <c r="I180" s="92"/>
      <c r="J180" s="92"/>
      <c r="K180" s="93"/>
      <c r="L180" s="91"/>
      <c r="M180" s="92"/>
      <c r="N180" s="92"/>
      <c r="O180" s="93"/>
      <c r="P180" s="231"/>
      <c r="Q180" s="233"/>
      <c r="R180" s="268"/>
      <c r="S180" s="268"/>
      <c r="T180" s="268"/>
      <c r="U180" s="268"/>
      <c r="V180" s="270"/>
      <c r="W180" s="270"/>
      <c r="X180" s="271"/>
      <c r="Y180" s="271"/>
      <c r="Z180" s="271"/>
      <c r="AA180" s="271"/>
      <c r="AB180" s="271"/>
      <c r="AC180" s="271"/>
      <c r="AD180" s="272"/>
      <c r="AE180" s="7"/>
      <c r="AG180" s="203"/>
      <c r="AH180" s="204"/>
      <c r="AI180" s="204"/>
      <c r="AJ180" s="204"/>
      <c r="AK180" s="206"/>
      <c r="AL180" s="207"/>
      <c r="AM180" s="207"/>
      <c r="AN180" s="203"/>
      <c r="AO180" s="204"/>
      <c r="AP180" s="204"/>
      <c r="AQ180" s="204"/>
      <c r="AR180" s="206"/>
    </row>
    <row r="181" spans="2:44" ht="7.15" customHeight="1" x14ac:dyDescent="0.4">
      <c r="B181" s="170"/>
      <c r="C181" s="230" t="s">
        <v>19</v>
      </c>
      <c r="D181" s="89"/>
      <c r="E181" s="231"/>
      <c r="F181" s="232">
        <f>$F$32</f>
        <v>35000000</v>
      </c>
      <c r="G181" s="92"/>
      <c r="H181" s="92"/>
      <c r="I181" s="92"/>
      <c r="J181" s="92"/>
      <c r="K181" s="93"/>
      <c r="L181" s="230" t="s">
        <v>23</v>
      </c>
      <c r="M181" s="89"/>
      <c r="N181" s="89"/>
      <c r="O181" s="90"/>
      <c r="P181" s="231" t="s">
        <v>28</v>
      </c>
      <c r="Q181" s="233"/>
      <c r="R181" s="234" t="str">
        <f>$R$32</f>
        <v>デキダカケンセツコウギヨウ　ゴウドウガイシャ　</v>
      </c>
      <c r="S181" s="234"/>
      <c r="T181" s="234"/>
      <c r="U181" s="234"/>
      <c r="V181" s="234"/>
      <c r="W181" s="234"/>
      <c r="X181" s="234"/>
      <c r="Y181" s="234"/>
      <c r="Z181" s="234"/>
      <c r="AA181" s="234"/>
      <c r="AB181" s="234"/>
      <c r="AC181" s="234"/>
      <c r="AD181" s="235"/>
      <c r="AE181" s="7"/>
      <c r="AG181" s="201"/>
      <c r="AH181" s="205"/>
      <c r="AI181" s="205"/>
      <c r="AJ181" s="205"/>
      <c r="AK181" s="183"/>
      <c r="AL181" s="184"/>
      <c r="AM181" s="184"/>
      <c r="AN181" s="201"/>
      <c r="AO181" s="205"/>
      <c r="AP181" s="205"/>
      <c r="AQ181" s="205"/>
      <c r="AR181" s="183"/>
    </row>
    <row r="182" spans="2:44" ht="7.15" customHeight="1" x14ac:dyDescent="0.4">
      <c r="B182" s="170"/>
      <c r="C182" s="230"/>
      <c r="D182" s="89"/>
      <c r="E182" s="231"/>
      <c r="F182" s="232"/>
      <c r="G182" s="92"/>
      <c r="H182" s="92"/>
      <c r="I182" s="92"/>
      <c r="J182" s="92"/>
      <c r="K182" s="93"/>
      <c r="L182" s="230"/>
      <c r="M182" s="89"/>
      <c r="N182" s="89"/>
      <c r="O182" s="90"/>
      <c r="P182" s="231"/>
      <c r="Q182" s="233"/>
      <c r="R182" s="234"/>
      <c r="S182" s="234"/>
      <c r="T182" s="234"/>
      <c r="U182" s="234"/>
      <c r="V182" s="234"/>
      <c r="W182" s="234"/>
      <c r="X182" s="234"/>
      <c r="Y182" s="234"/>
      <c r="Z182" s="234"/>
      <c r="AA182" s="234"/>
      <c r="AB182" s="234"/>
      <c r="AC182" s="234"/>
      <c r="AD182" s="235"/>
      <c r="AE182" s="7"/>
      <c r="AG182" s="201"/>
      <c r="AH182" s="205"/>
      <c r="AI182" s="205"/>
      <c r="AJ182" s="205"/>
      <c r="AK182" s="183"/>
      <c r="AL182" s="184"/>
      <c r="AM182" s="184"/>
      <c r="AN182" s="201"/>
      <c r="AO182" s="205"/>
      <c r="AP182" s="205"/>
      <c r="AQ182" s="205"/>
      <c r="AR182" s="183"/>
    </row>
    <row r="183" spans="2:44" ht="7.15" customHeight="1" x14ac:dyDescent="0.4">
      <c r="B183" s="170"/>
      <c r="C183" s="230"/>
      <c r="D183" s="89"/>
      <c r="E183" s="231"/>
      <c r="F183" s="232"/>
      <c r="G183" s="92"/>
      <c r="H183" s="92"/>
      <c r="I183" s="92"/>
      <c r="J183" s="92"/>
      <c r="K183" s="93"/>
      <c r="L183" s="230"/>
      <c r="M183" s="89"/>
      <c r="N183" s="89"/>
      <c r="O183" s="89"/>
      <c r="P183" s="115" t="s">
        <v>29</v>
      </c>
      <c r="Q183" s="210"/>
      <c r="R183" s="213" t="str">
        <f>$R$34</f>
        <v>出来高建設工業　合同会社　</v>
      </c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3"/>
      <c r="AD183" s="122"/>
      <c r="AE183" s="7"/>
      <c r="AG183" s="201"/>
      <c r="AH183" s="205"/>
      <c r="AI183" s="205"/>
      <c r="AJ183" s="205"/>
      <c r="AK183" s="183"/>
      <c r="AL183" s="184"/>
      <c r="AM183" s="184"/>
      <c r="AN183" s="201"/>
      <c r="AO183" s="205"/>
      <c r="AP183" s="205"/>
      <c r="AQ183" s="205"/>
      <c r="AR183" s="183"/>
    </row>
    <row r="184" spans="2:44" ht="7.15" customHeight="1" x14ac:dyDescent="0.4">
      <c r="B184" s="170"/>
      <c r="C184" s="236" t="s">
        <v>20</v>
      </c>
      <c r="D184" s="89"/>
      <c r="E184" s="231"/>
      <c r="F184" s="232">
        <f>$F$35</f>
        <v>1000000</v>
      </c>
      <c r="G184" s="92"/>
      <c r="H184" s="92"/>
      <c r="I184" s="92"/>
      <c r="J184" s="92"/>
      <c r="K184" s="93"/>
      <c r="L184" s="237">
        <f>$L$35</f>
        <v>500000</v>
      </c>
      <c r="M184" s="238"/>
      <c r="N184" s="238"/>
      <c r="O184" s="238"/>
      <c r="P184" s="117"/>
      <c r="Q184" s="211"/>
      <c r="R184" s="214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6"/>
      <c r="AD184" s="125"/>
      <c r="AE184" s="7"/>
      <c r="AG184" s="201"/>
      <c r="AH184" s="205"/>
      <c r="AI184" s="205"/>
      <c r="AJ184" s="205"/>
      <c r="AK184" s="183"/>
      <c r="AL184" s="184"/>
      <c r="AM184" s="184"/>
      <c r="AN184" s="201"/>
      <c r="AO184" s="205"/>
      <c r="AP184" s="205"/>
      <c r="AQ184" s="205"/>
      <c r="AR184" s="183"/>
    </row>
    <row r="185" spans="2:44" ht="7.15" customHeight="1" x14ac:dyDescent="0.4">
      <c r="B185" s="170"/>
      <c r="C185" s="230"/>
      <c r="D185" s="89"/>
      <c r="E185" s="231"/>
      <c r="F185" s="232"/>
      <c r="G185" s="92"/>
      <c r="H185" s="92"/>
      <c r="I185" s="92"/>
      <c r="J185" s="92"/>
      <c r="K185" s="93"/>
      <c r="L185" s="239"/>
      <c r="M185" s="240"/>
      <c r="N185" s="240"/>
      <c r="O185" s="240"/>
      <c r="P185" s="117"/>
      <c r="Q185" s="211"/>
      <c r="R185" s="214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6"/>
      <c r="AD185" s="125"/>
      <c r="AE185" s="7"/>
      <c r="AG185" s="202"/>
      <c r="AH185" s="208"/>
      <c r="AI185" s="208"/>
      <c r="AJ185" s="208"/>
      <c r="AK185" s="185"/>
      <c r="AL185" s="186"/>
      <c r="AM185" s="186"/>
      <c r="AN185" s="202"/>
      <c r="AO185" s="208"/>
      <c r="AP185" s="208"/>
      <c r="AQ185" s="208"/>
      <c r="AR185" s="185"/>
    </row>
    <row r="186" spans="2:44" ht="7.15" customHeight="1" x14ac:dyDescent="0.4">
      <c r="B186" s="170"/>
      <c r="C186" s="230"/>
      <c r="D186" s="89"/>
      <c r="E186" s="231"/>
      <c r="F186" s="232"/>
      <c r="G186" s="92"/>
      <c r="H186" s="92"/>
      <c r="I186" s="92"/>
      <c r="J186" s="92"/>
      <c r="K186" s="93"/>
      <c r="L186" s="241"/>
      <c r="M186" s="242"/>
      <c r="N186" s="242"/>
      <c r="O186" s="242"/>
      <c r="P186" s="119"/>
      <c r="Q186" s="212"/>
      <c r="R186" s="215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9"/>
      <c r="AD186" s="128"/>
      <c r="AE186" s="7"/>
      <c r="AG186" s="203"/>
      <c r="AH186" s="204"/>
      <c r="AI186" s="204"/>
      <c r="AJ186" s="204"/>
      <c r="AK186" s="206"/>
      <c r="AL186" s="207"/>
      <c r="AM186" s="207"/>
      <c r="AN186" s="203"/>
      <c r="AO186" s="204"/>
      <c r="AP186" s="204"/>
      <c r="AQ186" s="204"/>
      <c r="AR186" s="206"/>
    </row>
    <row r="187" spans="2:44" ht="7.15" customHeight="1" x14ac:dyDescent="0.4">
      <c r="B187" s="170"/>
      <c r="C187" s="216" t="s">
        <v>21</v>
      </c>
      <c r="D187" s="217"/>
      <c r="E187" s="171"/>
      <c r="F187" s="220" t="str">
        <f>$F$38</f>
        <v>仙台駅東口高架工事</v>
      </c>
      <c r="G187" s="221"/>
      <c r="H187" s="221"/>
      <c r="I187" s="221"/>
      <c r="J187" s="221"/>
      <c r="K187" s="221"/>
      <c r="L187" s="221"/>
      <c r="M187" s="221"/>
      <c r="N187" s="221"/>
      <c r="O187" s="222"/>
      <c r="P187" s="226" t="s">
        <v>65</v>
      </c>
      <c r="Q187" s="107"/>
      <c r="R187" s="107"/>
      <c r="S187" s="107"/>
      <c r="T187" s="107"/>
      <c r="U187" s="219"/>
      <c r="V187" s="227">
        <f>$V$38</f>
        <v>0</v>
      </c>
      <c r="W187" s="228"/>
      <c r="X187" s="228"/>
      <c r="Y187" s="228"/>
      <c r="Z187" s="228"/>
      <c r="AA187" s="228"/>
      <c r="AB187" s="228"/>
      <c r="AC187" s="229"/>
      <c r="AD187" s="228"/>
      <c r="AE187" s="7"/>
      <c r="AG187" s="201"/>
      <c r="AH187" s="205"/>
      <c r="AI187" s="205"/>
      <c r="AJ187" s="205"/>
      <c r="AK187" s="183"/>
      <c r="AL187" s="184"/>
      <c r="AM187" s="184"/>
      <c r="AN187" s="201"/>
      <c r="AO187" s="205"/>
      <c r="AP187" s="205"/>
      <c r="AQ187" s="205"/>
      <c r="AR187" s="183"/>
    </row>
    <row r="188" spans="2:44" ht="7.15" customHeight="1" x14ac:dyDescent="0.4">
      <c r="B188" s="170"/>
      <c r="C188" s="218"/>
      <c r="D188" s="107"/>
      <c r="E188" s="219"/>
      <c r="F188" s="223"/>
      <c r="G188" s="224"/>
      <c r="H188" s="224"/>
      <c r="I188" s="224"/>
      <c r="J188" s="224"/>
      <c r="K188" s="224"/>
      <c r="L188" s="224"/>
      <c r="M188" s="224"/>
      <c r="N188" s="224"/>
      <c r="O188" s="225"/>
      <c r="P188" s="218"/>
      <c r="Q188" s="107"/>
      <c r="R188" s="107"/>
      <c r="S188" s="107"/>
      <c r="T188" s="107"/>
      <c r="U188" s="219"/>
      <c r="V188" s="227"/>
      <c r="W188" s="228"/>
      <c r="X188" s="228"/>
      <c r="Y188" s="228"/>
      <c r="Z188" s="228"/>
      <c r="AA188" s="228"/>
      <c r="AB188" s="228"/>
      <c r="AC188" s="229"/>
      <c r="AD188" s="228"/>
      <c r="AE188" s="7"/>
      <c r="AG188" s="201"/>
      <c r="AH188" s="205"/>
      <c r="AI188" s="205"/>
      <c r="AJ188" s="205"/>
      <c r="AK188" s="183"/>
      <c r="AL188" s="184"/>
      <c r="AM188" s="184"/>
      <c r="AN188" s="201"/>
      <c r="AO188" s="205"/>
      <c r="AP188" s="205"/>
      <c r="AQ188" s="205"/>
      <c r="AR188" s="183"/>
    </row>
    <row r="189" spans="2:44" ht="7.15" customHeight="1" x14ac:dyDescent="0.4">
      <c r="B189" s="170"/>
      <c r="C189" s="218"/>
      <c r="D189" s="107"/>
      <c r="E189" s="219"/>
      <c r="F189" s="223"/>
      <c r="G189" s="224"/>
      <c r="H189" s="224"/>
      <c r="I189" s="224"/>
      <c r="J189" s="224"/>
      <c r="K189" s="224"/>
      <c r="L189" s="224"/>
      <c r="M189" s="224"/>
      <c r="N189" s="224"/>
      <c r="O189" s="225"/>
      <c r="P189" s="218"/>
      <c r="Q189" s="107"/>
      <c r="R189" s="107"/>
      <c r="S189" s="107"/>
      <c r="T189" s="107"/>
      <c r="U189" s="219"/>
      <c r="V189" s="227"/>
      <c r="W189" s="228"/>
      <c r="X189" s="228"/>
      <c r="Y189" s="228"/>
      <c r="Z189" s="228"/>
      <c r="AA189" s="228"/>
      <c r="AB189" s="228"/>
      <c r="AC189" s="229"/>
      <c r="AD189" s="228"/>
      <c r="AE189" s="7"/>
      <c r="AG189" s="201"/>
      <c r="AH189" s="205"/>
      <c r="AI189" s="205"/>
      <c r="AJ189" s="205"/>
      <c r="AK189" s="183"/>
      <c r="AL189" s="184"/>
      <c r="AM189" s="184"/>
      <c r="AN189" s="201"/>
      <c r="AO189" s="205"/>
      <c r="AP189" s="205"/>
      <c r="AQ189" s="205"/>
      <c r="AR189" s="183"/>
    </row>
    <row r="190" spans="2:44" ht="7.15" customHeight="1" x14ac:dyDescent="0.4">
      <c r="B190" s="171"/>
      <c r="C190" s="218"/>
      <c r="D190" s="107"/>
      <c r="E190" s="219"/>
      <c r="F190" s="223"/>
      <c r="G190" s="224"/>
      <c r="H190" s="224"/>
      <c r="I190" s="224"/>
      <c r="J190" s="224"/>
      <c r="K190" s="224"/>
      <c r="L190" s="224"/>
      <c r="M190" s="224"/>
      <c r="N190" s="224"/>
      <c r="O190" s="225"/>
      <c r="P190" s="218"/>
      <c r="Q190" s="107"/>
      <c r="R190" s="107"/>
      <c r="S190" s="107"/>
      <c r="T190" s="107"/>
      <c r="U190" s="219"/>
      <c r="V190" s="227"/>
      <c r="W190" s="228"/>
      <c r="X190" s="228"/>
      <c r="Y190" s="228"/>
      <c r="Z190" s="228"/>
      <c r="AA190" s="228"/>
      <c r="AB190" s="228"/>
      <c r="AC190" s="229"/>
      <c r="AD190" s="228"/>
      <c r="AE190" s="7"/>
      <c r="AG190" s="201"/>
      <c r="AH190" s="205"/>
      <c r="AI190" s="205"/>
      <c r="AJ190" s="205"/>
      <c r="AK190" s="183"/>
      <c r="AL190" s="184"/>
      <c r="AM190" s="184"/>
      <c r="AN190" s="201"/>
      <c r="AO190" s="205"/>
      <c r="AP190" s="205"/>
      <c r="AQ190" s="205"/>
      <c r="AR190" s="183"/>
    </row>
    <row r="191" spans="2:44" ht="7.15" customHeight="1" x14ac:dyDescent="0.4">
      <c r="B191" s="20"/>
      <c r="C191" s="20"/>
      <c r="D191" s="20"/>
      <c r="E191" s="20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20"/>
      <c r="Q191" s="20"/>
      <c r="R191" s="20"/>
      <c r="S191" s="20"/>
      <c r="T191" s="20"/>
      <c r="U191" s="20"/>
      <c r="V191" s="35"/>
      <c r="W191" s="35"/>
      <c r="X191" s="35"/>
      <c r="Y191" s="35"/>
      <c r="Z191" s="35"/>
      <c r="AA191" s="35"/>
      <c r="AB191" s="35"/>
      <c r="AC191" s="35"/>
      <c r="AD191" s="35"/>
      <c r="AE191" s="7"/>
      <c r="AG191" s="202"/>
      <c r="AH191" s="208"/>
      <c r="AI191" s="208"/>
      <c r="AJ191" s="208"/>
      <c r="AK191" s="185"/>
      <c r="AL191" s="186"/>
      <c r="AM191" s="186"/>
      <c r="AN191" s="202"/>
      <c r="AO191" s="208"/>
      <c r="AP191" s="208"/>
      <c r="AQ191" s="208"/>
      <c r="AR191" s="185"/>
    </row>
    <row r="192" spans="2:44" ht="7.15" customHeight="1" x14ac:dyDescent="0.4">
      <c r="AE192" s="7"/>
      <c r="AG192" s="203"/>
      <c r="AH192" s="204"/>
      <c r="AI192" s="204"/>
      <c r="AJ192" s="204"/>
      <c r="AK192" s="206"/>
      <c r="AL192" s="207"/>
      <c r="AM192" s="207"/>
      <c r="AN192" s="203"/>
      <c r="AO192" s="204"/>
      <c r="AP192" s="204"/>
      <c r="AQ192" s="204"/>
      <c r="AR192" s="206"/>
    </row>
    <row r="193" spans="1:44" ht="7.15" customHeight="1" x14ac:dyDescent="0.4">
      <c r="B193" s="187" t="str">
        <f>B44</f>
        <v xml:space="preserve">出　来　高　進　捗　と　金　額 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9"/>
      <c r="V193" s="162" t="s">
        <v>31</v>
      </c>
      <c r="W193" s="162"/>
      <c r="X193" s="162"/>
      <c r="Y193" s="162" t="s">
        <v>32</v>
      </c>
      <c r="Z193" s="162"/>
      <c r="AA193" s="162"/>
      <c r="AB193" s="162"/>
      <c r="AC193" s="163"/>
      <c r="AD193" s="162"/>
      <c r="AE193" s="7"/>
      <c r="AG193" s="201"/>
      <c r="AH193" s="205"/>
      <c r="AI193" s="205"/>
      <c r="AJ193" s="205"/>
      <c r="AK193" s="183"/>
      <c r="AL193" s="184"/>
      <c r="AM193" s="184"/>
      <c r="AN193" s="201"/>
      <c r="AO193" s="205"/>
      <c r="AP193" s="205"/>
      <c r="AQ193" s="205"/>
      <c r="AR193" s="183"/>
    </row>
    <row r="194" spans="1:44" ht="7.15" customHeight="1" x14ac:dyDescent="0.4">
      <c r="B194" s="323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324"/>
      <c r="V194" s="162"/>
      <c r="W194" s="162"/>
      <c r="X194" s="162"/>
      <c r="Y194" s="162"/>
      <c r="Z194" s="162"/>
      <c r="AA194" s="162"/>
      <c r="AB194" s="162"/>
      <c r="AC194" s="163"/>
      <c r="AD194" s="162"/>
      <c r="AE194" s="7"/>
      <c r="AG194" s="201"/>
      <c r="AH194" s="205"/>
      <c r="AI194" s="205"/>
      <c r="AJ194" s="205"/>
      <c r="AK194" s="183"/>
      <c r="AL194" s="184"/>
      <c r="AM194" s="184"/>
      <c r="AN194" s="201"/>
      <c r="AO194" s="205"/>
      <c r="AP194" s="205"/>
      <c r="AQ194" s="205"/>
      <c r="AR194" s="183"/>
    </row>
    <row r="195" spans="1:44" ht="7.15" customHeight="1" x14ac:dyDescent="0.4">
      <c r="B195" s="190"/>
      <c r="C195" s="191"/>
      <c r="D195" s="191"/>
      <c r="E195" s="191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2"/>
      <c r="V195" s="162"/>
      <c r="W195" s="162"/>
      <c r="X195" s="162"/>
      <c r="Y195" s="162"/>
      <c r="Z195" s="162"/>
      <c r="AA195" s="162"/>
      <c r="AB195" s="162"/>
      <c r="AC195" s="163"/>
      <c r="AD195" s="162"/>
      <c r="AE195" s="7"/>
      <c r="AG195" s="201"/>
      <c r="AH195" s="205"/>
      <c r="AI195" s="205"/>
      <c r="AJ195" s="205"/>
      <c r="AK195" s="183"/>
      <c r="AL195" s="184"/>
      <c r="AM195" s="184"/>
      <c r="AN195" s="201"/>
      <c r="AO195" s="205"/>
      <c r="AP195" s="205"/>
      <c r="AQ195" s="205"/>
      <c r="AR195" s="183"/>
    </row>
    <row r="196" spans="1:44" ht="7.15" customHeight="1" x14ac:dyDescent="0.4">
      <c r="B196" s="141" t="str">
        <f>IF($B$47="","",$B$47)</f>
        <v>　　今月までの累計出来高</v>
      </c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64" t="str">
        <f>IF($Q$47="","",$Q$47)</f>
        <v>A</v>
      </c>
      <c r="R196" s="165"/>
      <c r="S196" s="165"/>
      <c r="T196" s="165"/>
      <c r="U196" s="166"/>
      <c r="V196" s="173" t="str">
        <f>IF($V$47="","",$V$47)</f>
        <v>一式</v>
      </c>
      <c r="W196" s="173"/>
      <c r="X196" s="173"/>
      <c r="Y196" s="176">
        <f>Y47</f>
        <v>4009050</v>
      </c>
      <c r="Z196" s="176"/>
      <c r="AA196" s="176"/>
      <c r="AB196" s="176"/>
      <c r="AC196" s="177"/>
      <c r="AD196" s="176"/>
      <c r="AE196" s="7"/>
      <c r="AG196" s="201"/>
      <c r="AH196" s="205"/>
      <c r="AI196" s="205"/>
      <c r="AJ196" s="205"/>
      <c r="AK196" s="183"/>
      <c r="AL196" s="184"/>
      <c r="AM196" s="184"/>
      <c r="AN196" s="201"/>
      <c r="AO196" s="205"/>
      <c r="AP196" s="205"/>
      <c r="AQ196" s="205"/>
      <c r="AR196" s="183"/>
    </row>
    <row r="197" spans="1:44" ht="7.15" customHeight="1" x14ac:dyDescent="0.4">
      <c r="A197" s="209" t="s">
        <v>34</v>
      </c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01"/>
      <c r="R197" s="95"/>
      <c r="S197" s="95"/>
      <c r="T197" s="95"/>
      <c r="U197" s="102"/>
      <c r="V197" s="173"/>
      <c r="W197" s="173"/>
      <c r="X197" s="173"/>
      <c r="Y197" s="176"/>
      <c r="Z197" s="176"/>
      <c r="AA197" s="176"/>
      <c r="AB197" s="176"/>
      <c r="AC197" s="177"/>
      <c r="AD197" s="176"/>
      <c r="AE197" s="7"/>
      <c r="AG197" s="202"/>
      <c r="AH197" s="208"/>
      <c r="AI197" s="208"/>
      <c r="AJ197" s="208"/>
      <c r="AK197" s="185"/>
      <c r="AL197" s="186"/>
      <c r="AM197" s="186"/>
      <c r="AN197" s="202"/>
      <c r="AO197" s="208"/>
      <c r="AP197" s="208"/>
      <c r="AQ197" s="208"/>
      <c r="AR197" s="185"/>
    </row>
    <row r="198" spans="1:44" ht="7.15" customHeight="1" x14ac:dyDescent="0.4">
      <c r="A198" s="209"/>
      <c r="B198" s="143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01"/>
      <c r="R198" s="95"/>
      <c r="S198" s="95"/>
      <c r="T198" s="95"/>
      <c r="U198" s="102"/>
      <c r="V198" s="179"/>
      <c r="W198" s="179"/>
      <c r="X198" s="179"/>
      <c r="Y198" s="180"/>
      <c r="Z198" s="180"/>
      <c r="AA198" s="180"/>
      <c r="AB198" s="180"/>
      <c r="AC198" s="181"/>
      <c r="AD198" s="180"/>
      <c r="AE198" s="7"/>
      <c r="AG198" s="203"/>
      <c r="AH198" s="204"/>
      <c r="AI198" s="204"/>
      <c r="AJ198" s="204"/>
      <c r="AK198" s="206"/>
      <c r="AL198" s="207"/>
      <c r="AM198" s="207"/>
      <c r="AN198" s="203"/>
      <c r="AO198" s="204"/>
      <c r="AP198" s="204"/>
      <c r="AQ198" s="204"/>
      <c r="AR198" s="206"/>
    </row>
    <row r="199" spans="1:44" ht="7.15" customHeight="1" x14ac:dyDescent="0.4">
      <c r="A199" s="209"/>
      <c r="B199" s="131" t="str">
        <f>IF($B$50="","",$B$50)</f>
        <v>　　先月までの入金額</v>
      </c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98" t="str">
        <f>IF($Q$50="","",$Q$50)</f>
        <v>B</v>
      </c>
      <c r="R199" s="99"/>
      <c r="S199" s="99"/>
      <c r="T199" s="99"/>
      <c r="U199" s="100"/>
      <c r="V199" s="114" t="str">
        <f>IF($V$50="","",$V$50)</f>
        <v>一式</v>
      </c>
      <c r="W199" s="114"/>
      <c r="X199" s="114"/>
      <c r="Y199" s="135">
        <f>Y50</f>
        <v>3741780</v>
      </c>
      <c r="Z199" s="135"/>
      <c r="AA199" s="135"/>
      <c r="AB199" s="135"/>
      <c r="AC199" s="136"/>
      <c r="AD199" s="135"/>
      <c r="AE199" s="7"/>
      <c r="AG199" s="201"/>
      <c r="AH199" s="205"/>
      <c r="AI199" s="205"/>
      <c r="AJ199" s="205"/>
      <c r="AK199" s="183"/>
      <c r="AL199" s="184"/>
      <c r="AM199" s="184"/>
      <c r="AN199" s="201"/>
      <c r="AO199" s="205"/>
      <c r="AP199" s="205"/>
      <c r="AQ199" s="205"/>
      <c r="AR199" s="183"/>
    </row>
    <row r="200" spans="1:44" ht="7.15" customHeight="1" x14ac:dyDescent="0.4">
      <c r="A200" s="209"/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98"/>
      <c r="R200" s="99"/>
      <c r="S200" s="99"/>
      <c r="T200" s="99"/>
      <c r="U200" s="100"/>
      <c r="V200" s="114"/>
      <c r="W200" s="114"/>
      <c r="X200" s="114"/>
      <c r="Y200" s="135"/>
      <c r="Z200" s="135"/>
      <c r="AA200" s="135"/>
      <c r="AB200" s="135"/>
      <c r="AC200" s="136"/>
      <c r="AD200" s="135"/>
      <c r="AE200" s="7"/>
      <c r="AG200" s="201"/>
      <c r="AH200" s="205"/>
      <c r="AI200" s="205"/>
      <c r="AJ200" s="205"/>
      <c r="AK200" s="183"/>
      <c r="AL200" s="184"/>
      <c r="AM200" s="184"/>
      <c r="AN200" s="201"/>
      <c r="AO200" s="205"/>
      <c r="AP200" s="205"/>
      <c r="AQ200" s="205"/>
      <c r="AR200" s="183"/>
    </row>
    <row r="201" spans="1:44" ht="7.15" customHeight="1" x14ac:dyDescent="0.4">
      <c r="A201" s="209"/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98"/>
      <c r="R201" s="99"/>
      <c r="S201" s="99"/>
      <c r="T201" s="99"/>
      <c r="U201" s="100"/>
      <c r="V201" s="114"/>
      <c r="W201" s="114"/>
      <c r="X201" s="114"/>
      <c r="Y201" s="135"/>
      <c r="Z201" s="135"/>
      <c r="AA201" s="135"/>
      <c r="AB201" s="135"/>
      <c r="AC201" s="136"/>
      <c r="AD201" s="135"/>
      <c r="AE201" s="7"/>
      <c r="AG201" s="201"/>
      <c r="AH201" s="205"/>
      <c r="AI201" s="205"/>
      <c r="AJ201" s="205"/>
      <c r="AK201" s="183"/>
      <c r="AL201" s="184"/>
      <c r="AM201" s="184"/>
      <c r="AN201" s="201"/>
      <c r="AO201" s="205"/>
      <c r="AP201" s="205"/>
      <c r="AQ201" s="205"/>
      <c r="AR201" s="183"/>
    </row>
    <row r="202" spans="1:44" ht="7.15" customHeight="1" x14ac:dyDescent="0.4">
      <c r="A202" s="209"/>
      <c r="B202" s="130" t="str">
        <f>IF($B$53="","",$B$53)</f>
        <v>　差引請求可能額</v>
      </c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8" t="str">
        <f>IF($Q$53="","",$Q$53)</f>
        <v>C = A - B</v>
      </c>
      <c r="R202" s="99"/>
      <c r="S202" s="99"/>
      <c r="T202" s="99"/>
      <c r="U202" s="100"/>
      <c r="V202" s="114" t="str">
        <f>IF($V$53="","",$V$53)</f>
        <v/>
      </c>
      <c r="W202" s="114"/>
      <c r="X202" s="114"/>
      <c r="Y202" s="135">
        <f>Y53</f>
        <v>267270</v>
      </c>
      <c r="Z202" s="135"/>
      <c r="AA202" s="135"/>
      <c r="AB202" s="135"/>
      <c r="AC202" s="136"/>
      <c r="AD202" s="135"/>
      <c r="AE202" s="7"/>
      <c r="AG202" s="201"/>
      <c r="AH202" s="205"/>
      <c r="AI202" s="205"/>
      <c r="AJ202" s="205"/>
      <c r="AK202" s="183"/>
      <c r="AL202" s="184"/>
      <c r="AM202" s="184"/>
      <c r="AN202" s="201"/>
      <c r="AO202" s="205"/>
      <c r="AP202" s="205"/>
      <c r="AQ202" s="205"/>
      <c r="AR202" s="183"/>
    </row>
    <row r="203" spans="1:44" ht="7.15" customHeight="1" x14ac:dyDescent="0.4">
      <c r="A203" s="209"/>
      <c r="B203" s="13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8"/>
      <c r="R203" s="99"/>
      <c r="S203" s="99"/>
      <c r="T203" s="99"/>
      <c r="U203" s="100"/>
      <c r="V203" s="114"/>
      <c r="W203" s="114"/>
      <c r="X203" s="114"/>
      <c r="Y203" s="135"/>
      <c r="Z203" s="135"/>
      <c r="AA203" s="135"/>
      <c r="AB203" s="135"/>
      <c r="AC203" s="136"/>
      <c r="AD203" s="135"/>
      <c r="AE203" s="7"/>
      <c r="AG203" s="202"/>
      <c r="AH203" s="208"/>
      <c r="AI203" s="208"/>
      <c r="AJ203" s="208"/>
      <c r="AK203" s="185"/>
      <c r="AL203" s="186"/>
      <c r="AM203" s="186"/>
      <c r="AN203" s="202"/>
      <c r="AO203" s="208"/>
      <c r="AP203" s="208"/>
      <c r="AQ203" s="208"/>
      <c r="AR203" s="185"/>
    </row>
    <row r="204" spans="1:44" ht="7.15" customHeight="1" x14ac:dyDescent="0.4">
      <c r="A204" s="209"/>
      <c r="B204" s="13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8"/>
      <c r="R204" s="99"/>
      <c r="S204" s="99"/>
      <c r="T204" s="99"/>
      <c r="U204" s="100"/>
      <c r="V204" s="114"/>
      <c r="W204" s="114"/>
      <c r="X204" s="114"/>
      <c r="Y204" s="135"/>
      <c r="Z204" s="135"/>
      <c r="AA204" s="135"/>
      <c r="AB204" s="135"/>
      <c r="AC204" s="136"/>
      <c r="AD204" s="135"/>
      <c r="AE204" s="7"/>
      <c r="AG204" s="203"/>
      <c r="AH204" s="204"/>
      <c r="AI204" s="204"/>
      <c r="AJ204" s="204"/>
      <c r="AK204" s="206"/>
      <c r="AL204" s="207"/>
      <c r="AM204" s="207"/>
      <c r="AN204" s="203"/>
      <c r="AO204" s="204"/>
      <c r="AP204" s="204"/>
      <c r="AQ204" s="204"/>
      <c r="AR204" s="206"/>
    </row>
    <row r="205" spans="1:44" ht="7.15" customHeight="1" x14ac:dyDescent="0.4">
      <c r="A205" s="209"/>
      <c r="B205" s="131" t="str">
        <f>IF($B$56="","",$B$56)</f>
        <v>　　保留金</v>
      </c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98" t="str">
        <f>IF($Q$56="","",$Q$56)</f>
        <v>D</v>
      </c>
      <c r="R205" s="99"/>
      <c r="S205" s="99"/>
      <c r="T205" s="99"/>
      <c r="U205" s="100"/>
      <c r="V205" s="114" t="str">
        <f>IF($V$56="","",$V$56)</f>
        <v>一式</v>
      </c>
      <c r="W205" s="114"/>
      <c r="X205" s="114"/>
      <c r="Y205" s="135">
        <f>Y56</f>
        <v>270</v>
      </c>
      <c r="Z205" s="135"/>
      <c r="AA205" s="135"/>
      <c r="AB205" s="135"/>
      <c r="AC205" s="136"/>
      <c r="AD205" s="135"/>
      <c r="AE205" s="7"/>
      <c r="AG205" s="201"/>
      <c r="AH205" s="205"/>
      <c r="AI205" s="205"/>
      <c r="AJ205" s="205"/>
      <c r="AK205" s="183"/>
      <c r="AL205" s="184"/>
      <c r="AM205" s="184"/>
      <c r="AN205" s="201"/>
      <c r="AO205" s="205"/>
      <c r="AP205" s="205"/>
      <c r="AQ205" s="205"/>
      <c r="AR205" s="183"/>
    </row>
    <row r="206" spans="1:44" ht="7.15" customHeight="1" x14ac:dyDescent="0.4">
      <c r="A206" s="209"/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98"/>
      <c r="R206" s="99"/>
      <c r="S206" s="99"/>
      <c r="T206" s="99"/>
      <c r="U206" s="100"/>
      <c r="V206" s="114"/>
      <c r="W206" s="114"/>
      <c r="X206" s="114"/>
      <c r="Y206" s="135"/>
      <c r="Z206" s="135"/>
      <c r="AA206" s="135"/>
      <c r="AB206" s="135"/>
      <c r="AC206" s="136"/>
      <c r="AD206" s="135"/>
      <c r="AE206" s="7"/>
      <c r="AG206" s="201"/>
      <c r="AH206" s="205"/>
      <c r="AI206" s="205"/>
      <c r="AJ206" s="205"/>
      <c r="AK206" s="183"/>
      <c r="AL206" s="184"/>
      <c r="AM206" s="184"/>
      <c r="AN206" s="201"/>
      <c r="AO206" s="205"/>
      <c r="AP206" s="205"/>
      <c r="AQ206" s="205"/>
      <c r="AR206" s="183"/>
    </row>
    <row r="207" spans="1:44" ht="7.15" customHeight="1" x14ac:dyDescent="0.4">
      <c r="A207" s="209"/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98"/>
      <c r="R207" s="99"/>
      <c r="S207" s="99"/>
      <c r="T207" s="99"/>
      <c r="U207" s="100"/>
      <c r="V207" s="114"/>
      <c r="W207" s="114"/>
      <c r="X207" s="114"/>
      <c r="Y207" s="135"/>
      <c r="Z207" s="135"/>
      <c r="AA207" s="135"/>
      <c r="AB207" s="135"/>
      <c r="AC207" s="136"/>
      <c r="AD207" s="135"/>
      <c r="AE207" s="7"/>
      <c r="AG207" s="201"/>
      <c r="AH207" s="205"/>
      <c r="AI207" s="205"/>
      <c r="AJ207" s="205"/>
      <c r="AK207" s="183"/>
      <c r="AL207" s="184"/>
      <c r="AM207" s="184"/>
      <c r="AN207" s="201"/>
      <c r="AO207" s="205"/>
      <c r="AP207" s="205"/>
      <c r="AQ207" s="205"/>
      <c r="AR207" s="183"/>
    </row>
    <row r="208" spans="1:44" ht="7.15" customHeight="1" x14ac:dyDescent="0.4">
      <c r="A208" s="209"/>
      <c r="B208" s="130" t="str">
        <f>IF($B$59="","",$B$59)</f>
        <v>　差引請求額</v>
      </c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8" t="str">
        <f>IF($Q$59="","",$Q$59)</f>
        <v>E =　C - D</v>
      </c>
      <c r="R208" s="99"/>
      <c r="S208" s="99"/>
      <c r="T208" s="99"/>
      <c r="U208" s="100"/>
      <c r="V208" s="114" t="str">
        <f>IF($V$59="","",$V$59)</f>
        <v/>
      </c>
      <c r="W208" s="114"/>
      <c r="X208" s="114"/>
      <c r="Y208" s="135">
        <f>Y59</f>
        <v>267000</v>
      </c>
      <c r="Z208" s="135"/>
      <c r="AA208" s="135"/>
      <c r="AB208" s="135"/>
      <c r="AC208" s="136"/>
      <c r="AD208" s="135"/>
      <c r="AE208" s="7"/>
      <c r="AG208" s="201"/>
      <c r="AH208" s="205"/>
      <c r="AI208" s="205"/>
      <c r="AJ208" s="205"/>
      <c r="AK208" s="183"/>
      <c r="AL208" s="184"/>
      <c r="AM208" s="184"/>
      <c r="AN208" s="201"/>
      <c r="AO208" s="205"/>
      <c r="AP208" s="205"/>
      <c r="AQ208" s="205"/>
      <c r="AR208" s="183"/>
    </row>
    <row r="209" spans="1:44" ht="7.15" customHeight="1" x14ac:dyDescent="0.4">
      <c r="A209" s="209"/>
      <c r="B209" s="13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8"/>
      <c r="R209" s="99"/>
      <c r="S209" s="99"/>
      <c r="T209" s="99"/>
      <c r="U209" s="100"/>
      <c r="V209" s="114"/>
      <c r="W209" s="114"/>
      <c r="X209" s="114"/>
      <c r="Y209" s="135"/>
      <c r="Z209" s="135"/>
      <c r="AA209" s="135"/>
      <c r="AB209" s="135"/>
      <c r="AC209" s="136"/>
      <c r="AD209" s="135"/>
      <c r="AE209" s="7"/>
      <c r="AG209" s="202"/>
      <c r="AH209" s="208"/>
      <c r="AI209" s="208"/>
      <c r="AJ209" s="208"/>
      <c r="AK209" s="185"/>
      <c r="AL209" s="186"/>
      <c r="AM209" s="186"/>
      <c r="AN209" s="202"/>
      <c r="AO209" s="208"/>
      <c r="AP209" s="208"/>
      <c r="AQ209" s="208"/>
      <c r="AR209" s="185"/>
    </row>
    <row r="210" spans="1:44" ht="7.15" customHeight="1" x14ac:dyDescent="0.4">
      <c r="A210" s="209"/>
      <c r="B210" s="13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8"/>
      <c r="R210" s="99"/>
      <c r="S210" s="99"/>
      <c r="T210" s="99"/>
      <c r="U210" s="100"/>
      <c r="V210" s="114"/>
      <c r="W210" s="114"/>
      <c r="X210" s="114"/>
      <c r="Y210" s="135"/>
      <c r="Z210" s="135"/>
      <c r="AA210" s="135"/>
      <c r="AB210" s="135"/>
      <c r="AC210" s="136"/>
      <c r="AD210" s="135"/>
      <c r="AE210" s="7"/>
    </row>
    <row r="211" spans="1:44" ht="7.15" customHeight="1" x14ac:dyDescent="0.4">
      <c r="B211" s="131" t="str">
        <f>IF($B$62="","",$B$62)</f>
        <v>　　契約外</v>
      </c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98" t="str">
        <f>IF($Q$62="","",$Q$62)</f>
        <v>F</v>
      </c>
      <c r="R211" s="99"/>
      <c r="S211" s="99"/>
      <c r="T211" s="99"/>
      <c r="U211" s="100"/>
      <c r="V211" s="114" t="str">
        <f>IF($V$62="","",$V$62)</f>
        <v>一式</v>
      </c>
      <c r="W211" s="114"/>
      <c r="X211" s="114"/>
      <c r="Y211" s="135">
        <f>Y62</f>
        <v>55555</v>
      </c>
      <c r="Z211" s="135"/>
      <c r="AA211" s="135"/>
      <c r="AB211" s="135"/>
      <c r="AC211" s="136"/>
      <c r="AD211" s="135"/>
      <c r="AE211" s="7"/>
    </row>
    <row r="212" spans="1:44" ht="7.15" customHeight="1" x14ac:dyDescent="0.4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98"/>
      <c r="R212" s="99"/>
      <c r="S212" s="99"/>
      <c r="T212" s="99"/>
      <c r="U212" s="100"/>
      <c r="V212" s="114"/>
      <c r="W212" s="114"/>
      <c r="X212" s="114"/>
      <c r="Y212" s="135"/>
      <c r="Z212" s="135"/>
      <c r="AA212" s="135"/>
      <c r="AB212" s="135"/>
      <c r="AC212" s="136"/>
      <c r="AD212" s="135"/>
      <c r="AE212" s="7"/>
    </row>
    <row r="213" spans="1:44" ht="7.15" customHeight="1" x14ac:dyDescent="0.4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98"/>
      <c r="R213" s="99"/>
      <c r="S213" s="99"/>
      <c r="T213" s="99"/>
      <c r="U213" s="100"/>
      <c r="V213" s="114"/>
      <c r="W213" s="114"/>
      <c r="X213" s="114"/>
      <c r="Y213" s="135"/>
      <c r="Z213" s="135"/>
      <c r="AA213" s="135"/>
      <c r="AB213" s="135"/>
      <c r="AC213" s="136"/>
      <c r="AD213" s="135"/>
      <c r="AE213" s="7"/>
      <c r="AQ213" s="44"/>
      <c r="AR213" s="44"/>
    </row>
    <row r="214" spans="1:44" ht="7.15" customHeight="1" x14ac:dyDescent="0.4">
      <c r="B214" s="130" t="str">
        <f>IF($B$65="","",$B$65)</f>
        <v xml:space="preserve">  小計（税率１０％対象）</v>
      </c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8" t="str">
        <f>IF($Q$65="","",$Q$65)</f>
        <v>G = E + F</v>
      </c>
      <c r="R214" s="99"/>
      <c r="S214" s="99"/>
      <c r="T214" s="99"/>
      <c r="U214" s="100"/>
      <c r="V214" s="114" t="str">
        <f>IF($V$65="","",$V$65)</f>
        <v/>
      </c>
      <c r="W214" s="114"/>
      <c r="X214" s="114"/>
      <c r="Y214" s="135">
        <f>Y65</f>
        <v>322555</v>
      </c>
      <c r="Z214" s="135"/>
      <c r="AA214" s="135"/>
      <c r="AB214" s="135"/>
      <c r="AC214" s="136"/>
      <c r="AD214" s="135"/>
      <c r="AE214" s="7"/>
      <c r="AG214" s="283" t="s">
        <v>3</v>
      </c>
      <c r="AH214" s="284"/>
      <c r="AI214" s="334" t="s">
        <v>42</v>
      </c>
      <c r="AJ214" s="334"/>
      <c r="AK214" s="283" t="s">
        <v>4</v>
      </c>
      <c r="AL214" s="284"/>
      <c r="AM214" s="334" t="s">
        <v>35</v>
      </c>
      <c r="AN214" s="334"/>
      <c r="AO214" s="283" t="s">
        <v>5</v>
      </c>
      <c r="AP214" s="284"/>
      <c r="AQ214" s="336" t="s">
        <v>6</v>
      </c>
      <c r="AR214" s="337"/>
    </row>
    <row r="215" spans="1:44" ht="7.15" customHeight="1" x14ac:dyDescent="0.4">
      <c r="B215" s="13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8"/>
      <c r="R215" s="99"/>
      <c r="S215" s="99"/>
      <c r="T215" s="99"/>
      <c r="U215" s="100"/>
      <c r="V215" s="114"/>
      <c r="W215" s="114"/>
      <c r="X215" s="114"/>
      <c r="Y215" s="135"/>
      <c r="Z215" s="135"/>
      <c r="AA215" s="135"/>
      <c r="AB215" s="135"/>
      <c r="AC215" s="136"/>
      <c r="AD215" s="135"/>
      <c r="AE215" s="7"/>
      <c r="AG215" s="287"/>
      <c r="AH215" s="288"/>
      <c r="AI215" s="335"/>
      <c r="AJ215" s="335"/>
      <c r="AK215" s="287"/>
      <c r="AL215" s="288"/>
      <c r="AM215" s="335"/>
      <c r="AN215" s="335"/>
      <c r="AO215" s="287"/>
      <c r="AP215" s="288"/>
      <c r="AQ215" s="338"/>
      <c r="AR215" s="339"/>
    </row>
    <row r="216" spans="1:44" ht="7.15" customHeight="1" x14ac:dyDescent="0.4">
      <c r="B216" s="13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8"/>
      <c r="R216" s="99"/>
      <c r="S216" s="99"/>
      <c r="T216" s="99"/>
      <c r="U216" s="100"/>
      <c r="V216" s="114"/>
      <c r="W216" s="114"/>
      <c r="X216" s="114"/>
      <c r="Y216" s="135"/>
      <c r="Z216" s="135"/>
      <c r="AA216" s="135"/>
      <c r="AB216" s="135"/>
      <c r="AC216" s="136"/>
      <c r="AD216" s="135"/>
      <c r="AE216" s="7"/>
      <c r="AG216" s="4"/>
      <c r="AH216" s="45"/>
      <c r="AI216" s="46"/>
      <c r="AJ216" s="47"/>
      <c r="AK216" s="4"/>
      <c r="AL216" s="45"/>
      <c r="AM216" s="46"/>
      <c r="AN216" s="47"/>
      <c r="AO216" s="4"/>
      <c r="AP216" s="45"/>
      <c r="AQ216" s="46"/>
      <c r="AR216" s="47"/>
    </row>
    <row r="217" spans="1:44" ht="7.15" customHeight="1" x14ac:dyDescent="0.4">
      <c r="B217" s="130" t="str">
        <f>IF($B$68="","",$B$68)</f>
        <v>　消費税（１０％）</v>
      </c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8" t="str">
        <f>IF($Q$68="","",$Q$68)</f>
        <v>Ｉ ＝ G × 0.1</v>
      </c>
      <c r="R217" s="99"/>
      <c r="S217" s="99"/>
      <c r="T217" s="99"/>
      <c r="U217" s="100"/>
      <c r="V217" s="178" t="str">
        <f>$V$68</f>
        <v>端数切り捨て</v>
      </c>
      <c r="W217" s="178"/>
      <c r="X217" s="178"/>
      <c r="Y217" s="135">
        <f>Y68</f>
        <v>32255</v>
      </c>
      <c r="Z217" s="135"/>
      <c r="AA217" s="135"/>
      <c r="AB217" s="135"/>
      <c r="AC217" s="136"/>
      <c r="AD217" s="135"/>
      <c r="AE217" s="7"/>
      <c r="AG217" s="4"/>
      <c r="AH217" s="45"/>
      <c r="AI217" s="4"/>
      <c r="AJ217" s="45"/>
      <c r="AK217" s="4"/>
      <c r="AL217" s="45"/>
      <c r="AM217" s="4"/>
      <c r="AN217" s="45"/>
      <c r="AO217" s="4"/>
      <c r="AP217" s="45"/>
      <c r="AQ217" s="4"/>
      <c r="AR217" s="45"/>
    </row>
    <row r="218" spans="1:44" ht="7.15" customHeight="1" x14ac:dyDescent="0.4">
      <c r="B218" s="13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8"/>
      <c r="R218" s="99"/>
      <c r="S218" s="99"/>
      <c r="T218" s="99"/>
      <c r="U218" s="100"/>
      <c r="V218" s="178"/>
      <c r="W218" s="178"/>
      <c r="X218" s="178"/>
      <c r="Y218" s="135"/>
      <c r="Z218" s="135"/>
      <c r="AA218" s="135"/>
      <c r="AB218" s="135"/>
      <c r="AC218" s="136"/>
      <c r="AD218" s="135"/>
      <c r="AE218" s="7"/>
      <c r="AG218" s="4"/>
      <c r="AH218" s="45"/>
      <c r="AI218" s="4"/>
      <c r="AJ218" s="45"/>
      <c r="AK218" s="4"/>
      <c r="AL218" s="45"/>
      <c r="AM218" s="4"/>
      <c r="AN218" s="45"/>
      <c r="AO218" s="4"/>
      <c r="AP218" s="45"/>
      <c r="AQ218" s="4"/>
      <c r="AR218" s="45"/>
    </row>
    <row r="219" spans="1:44" ht="7.15" customHeight="1" x14ac:dyDescent="0.4">
      <c r="B219" s="13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8"/>
      <c r="R219" s="99"/>
      <c r="S219" s="99"/>
      <c r="T219" s="99"/>
      <c r="U219" s="100"/>
      <c r="V219" s="178"/>
      <c r="W219" s="178"/>
      <c r="X219" s="178"/>
      <c r="Y219" s="135"/>
      <c r="Z219" s="135"/>
      <c r="AA219" s="135"/>
      <c r="AB219" s="135"/>
      <c r="AC219" s="136"/>
      <c r="AD219" s="135"/>
      <c r="AE219" s="7"/>
      <c r="AG219" s="37"/>
      <c r="AH219" s="38"/>
      <c r="AI219" s="37"/>
      <c r="AJ219" s="38"/>
      <c r="AK219" s="37"/>
      <c r="AL219" s="38"/>
      <c r="AM219" s="37"/>
      <c r="AN219" s="38"/>
      <c r="AO219" s="37"/>
      <c r="AP219" s="38"/>
      <c r="AQ219" s="37"/>
      <c r="AR219" s="38"/>
    </row>
    <row r="220" spans="1:44" ht="7.15" customHeight="1" x14ac:dyDescent="0.4">
      <c r="B220" s="94" t="str">
        <f>IF($B$71="","",$B$71)</f>
        <v>合　　　　計</v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101" t="str">
        <f>IF($Q$71="","",$Q$71)</f>
        <v>G　+　I</v>
      </c>
      <c r="R220" s="95"/>
      <c r="S220" s="95"/>
      <c r="T220" s="95"/>
      <c r="U220" s="102"/>
      <c r="V220" s="172" t="str">
        <f>IF($V$71="","",$V$71)</f>
        <v/>
      </c>
      <c r="W220" s="172"/>
      <c r="X220" s="172"/>
      <c r="Y220" s="174">
        <f t="shared" ref="Y220" si="0">Y71</f>
        <v>354810</v>
      </c>
      <c r="Z220" s="174"/>
      <c r="AA220" s="174"/>
      <c r="AB220" s="174"/>
      <c r="AC220" s="175"/>
      <c r="AD220" s="174"/>
      <c r="AE220" s="7"/>
      <c r="AG220" s="37"/>
      <c r="AH220" s="38"/>
      <c r="AI220" s="37"/>
      <c r="AJ220" s="38"/>
      <c r="AK220" s="37"/>
      <c r="AL220" s="38"/>
      <c r="AM220" s="37"/>
      <c r="AN220" s="38"/>
      <c r="AO220" s="37"/>
      <c r="AP220" s="38"/>
      <c r="AQ220" s="37"/>
      <c r="AR220" s="38"/>
    </row>
    <row r="221" spans="1:44" ht="6.75" customHeight="1" x14ac:dyDescent="0.4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101"/>
      <c r="R221" s="95"/>
      <c r="S221" s="95"/>
      <c r="T221" s="95"/>
      <c r="U221" s="102"/>
      <c r="V221" s="173"/>
      <c r="W221" s="173"/>
      <c r="X221" s="173"/>
      <c r="Y221" s="176"/>
      <c r="Z221" s="176"/>
      <c r="AA221" s="176"/>
      <c r="AB221" s="176"/>
      <c r="AC221" s="177"/>
      <c r="AD221" s="176"/>
      <c r="AE221" s="7"/>
      <c r="AG221" s="4"/>
      <c r="AH221" s="45"/>
      <c r="AI221" s="4"/>
      <c r="AJ221" s="45"/>
      <c r="AK221" s="4"/>
      <c r="AL221" s="45"/>
      <c r="AM221" s="4"/>
      <c r="AN221" s="45"/>
      <c r="AO221" s="4"/>
      <c r="AP221" s="45"/>
      <c r="AQ221" s="4"/>
      <c r="AR221" s="45"/>
    </row>
    <row r="222" spans="1:44" ht="6.75" customHeight="1" x14ac:dyDescent="0.4">
      <c r="B222" s="96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103"/>
      <c r="R222" s="97"/>
      <c r="S222" s="97"/>
      <c r="T222" s="97"/>
      <c r="U222" s="104"/>
      <c r="V222" s="173"/>
      <c r="W222" s="173"/>
      <c r="X222" s="173"/>
      <c r="Y222" s="176"/>
      <c r="Z222" s="176"/>
      <c r="AA222" s="176"/>
      <c r="AB222" s="176"/>
      <c r="AC222" s="177"/>
      <c r="AD222" s="176"/>
      <c r="AE222" s="7"/>
      <c r="AG222" s="48"/>
      <c r="AH222" s="49"/>
      <c r="AI222" s="48"/>
      <c r="AJ222" s="49"/>
      <c r="AK222" s="48"/>
      <c r="AL222" s="49"/>
      <c r="AM222" s="48"/>
      <c r="AN222" s="49"/>
      <c r="AO222" s="48"/>
      <c r="AP222" s="49"/>
      <c r="AQ222" s="48"/>
      <c r="AR222" s="49"/>
    </row>
    <row r="223" spans="1:44" ht="4.9000000000000004" customHeight="1" x14ac:dyDescent="0.4"/>
    <row r="224" spans="1:44" ht="4.9000000000000004" customHeight="1" x14ac:dyDescent="0.4"/>
    <row r="225" s="1" customFormat="1" ht="4.9000000000000004" customHeight="1" x14ac:dyDescent="0.4"/>
    <row r="226" s="1" customFormat="1" ht="4.9000000000000004" customHeight="1" x14ac:dyDescent="0.4"/>
    <row r="227" s="1" customFormat="1" ht="4.9000000000000004" customHeight="1" x14ac:dyDescent="0.4"/>
    <row r="228" s="1" customFormat="1" ht="4.9000000000000004" customHeight="1" x14ac:dyDescent="0.4"/>
    <row r="229" s="1" customFormat="1" ht="4.9000000000000004" customHeight="1" x14ac:dyDescent="0.4"/>
    <row r="230" s="1" customFormat="1" ht="4.9000000000000004" customHeight="1" x14ac:dyDescent="0.4"/>
    <row r="231" s="1" customFormat="1" ht="4.9000000000000004" customHeight="1" x14ac:dyDescent="0.4"/>
    <row r="232" s="1" customFormat="1" ht="4.9000000000000004" customHeight="1" x14ac:dyDescent="0.4"/>
    <row r="233" s="1" customFormat="1" ht="4.9000000000000004" customHeight="1" x14ac:dyDescent="0.4"/>
    <row r="234" s="1" customFormat="1" ht="4.9000000000000004" customHeight="1" x14ac:dyDescent="0.4"/>
    <row r="235" s="1" customFormat="1" ht="4.9000000000000004" customHeight="1" x14ac:dyDescent="0.4"/>
    <row r="236" s="1" customFormat="1" ht="4.9000000000000004" customHeight="1" x14ac:dyDescent="0.4"/>
    <row r="237" s="1" customFormat="1" ht="4.9000000000000004" customHeight="1" x14ac:dyDescent="0.4"/>
    <row r="238" s="1" customFormat="1" ht="4.9000000000000004" customHeight="1" x14ac:dyDescent="0.4"/>
    <row r="239" s="1" customFormat="1" ht="4.9000000000000004" customHeight="1" x14ac:dyDescent="0.4"/>
    <row r="240" s="1" customFormat="1" ht="4.9000000000000004" customHeight="1" x14ac:dyDescent="0.4"/>
    <row r="241" s="1" customFormat="1" ht="4.9000000000000004" customHeight="1" x14ac:dyDescent="0.4"/>
    <row r="242" s="1" customFormat="1" ht="4.9000000000000004" customHeight="1" x14ac:dyDescent="0.4"/>
    <row r="243" s="1" customFormat="1" ht="4.9000000000000004" customHeight="1" x14ac:dyDescent="0.4"/>
    <row r="244" s="1" customFormat="1" ht="4.9000000000000004" customHeight="1" x14ac:dyDescent="0.4"/>
    <row r="245" s="1" customFormat="1" ht="4.9000000000000004" customHeight="1" x14ac:dyDescent="0.4"/>
    <row r="246" s="1" customFormat="1" ht="4.9000000000000004" customHeight="1" x14ac:dyDescent="0.4"/>
  </sheetData>
  <sheetProtection algorithmName="SHA-512" hashValue="Dbq0A0ESjbWj9Tep6vWctVSjkh+SYnm3RJe1iF+mVSwGBVmDbRQNzWfdliER9f3zZo7nPFu+ztDFlQVS5kXZ7g==" saltValue="GBttDzp/2jFi7RIa7tQvFA==" spinCount="100000" sheet="1" objects="1" scenarios="1" selectLockedCells="1"/>
  <mergeCells count="600">
    <mergeCell ref="P112:U115"/>
    <mergeCell ref="V112:AD115"/>
    <mergeCell ref="C106:E108"/>
    <mergeCell ref="Y136:AD138"/>
    <mergeCell ref="B118:U120"/>
    <mergeCell ref="C38:E41"/>
    <mergeCell ref="F38:O41"/>
    <mergeCell ref="Q65:U67"/>
    <mergeCell ref="Q68:U70"/>
    <mergeCell ref="Q71:U73"/>
    <mergeCell ref="B90:E94"/>
    <mergeCell ref="AG114:AH115"/>
    <mergeCell ref="AK116:AL117"/>
    <mergeCell ref="B133:P135"/>
    <mergeCell ref="B136:P138"/>
    <mergeCell ref="V71:X73"/>
    <mergeCell ref="V68:X70"/>
    <mergeCell ref="B68:P70"/>
    <mergeCell ref="B84:N85"/>
    <mergeCell ref="B97:B115"/>
    <mergeCell ref="C97:E99"/>
    <mergeCell ref="F97:K99"/>
    <mergeCell ref="Q121:U123"/>
    <mergeCell ref="Q124:U126"/>
    <mergeCell ref="Q127:U129"/>
    <mergeCell ref="Q130:U132"/>
    <mergeCell ref="Q133:U135"/>
    <mergeCell ref="Q136:U138"/>
    <mergeCell ref="C112:E115"/>
    <mergeCell ref="F112:O115"/>
    <mergeCell ref="AG92:AL93"/>
    <mergeCell ref="AG112:AH113"/>
    <mergeCell ref="AI112:AJ113"/>
    <mergeCell ref="AK112:AL113"/>
    <mergeCell ref="C109:E111"/>
    <mergeCell ref="AQ94:AR95"/>
    <mergeCell ref="AG94:AH95"/>
    <mergeCell ref="C35:E37"/>
    <mergeCell ref="F35:K37"/>
    <mergeCell ref="L35:O37"/>
    <mergeCell ref="P34:Q37"/>
    <mergeCell ref="R34:AD37"/>
    <mergeCell ref="C32:E34"/>
    <mergeCell ref="F32:K34"/>
    <mergeCell ref="L32:O34"/>
    <mergeCell ref="P32:Q33"/>
    <mergeCell ref="R32:AD33"/>
    <mergeCell ref="Q62:U64"/>
    <mergeCell ref="P6:Q7"/>
    <mergeCell ref="AO102:AP103"/>
    <mergeCell ref="Y44:AD46"/>
    <mergeCell ref="Y71:AD73"/>
    <mergeCell ref="Y68:AD70"/>
    <mergeCell ref="AM94:AN95"/>
    <mergeCell ref="AO94:AP95"/>
    <mergeCell ref="AI100:AJ101"/>
    <mergeCell ref="AK100:AL101"/>
    <mergeCell ref="AM100:AN101"/>
    <mergeCell ref="AO100:AP101"/>
    <mergeCell ref="AG89:AL91"/>
    <mergeCell ref="AM89:AR91"/>
    <mergeCell ref="AG96:AH97"/>
    <mergeCell ref="AI96:AJ97"/>
    <mergeCell ref="AK96:AL97"/>
    <mergeCell ref="AM96:AN97"/>
    <mergeCell ref="AO96:AP97"/>
    <mergeCell ref="AG98:AH99"/>
    <mergeCell ref="AI98:AJ99"/>
    <mergeCell ref="AK98:AL99"/>
    <mergeCell ref="AM98:AN99"/>
    <mergeCell ref="AQ102:AR103"/>
    <mergeCell ref="B10:N11"/>
    <mergeCell ref="B13:N14"/>
    <mergeCell ref="B23:B41"/>
    <mergeCell ref="C23:E25"/>
    <mergeCell ref="F23:K25"/>
    <mergeCell ref="X26:X28"/>
    <mergeCell ref="B16:E20"/>
    <mergeCell ref="C29:E31"/>
    <mergeCell ref="F29:K31"/>
    <mergeCell ref="L29:O31"/>
    <mergeCell ref="P29:Q31"/>
    <mergeCell ref="R29:U31"/>
    <mergeCell ref="V29:W31"/>
    <mergeCell ref="X29:AD31"/>
    <mergeCell ref="B121:P123"/>
    <mergeCell ref="B124:P126"/>
    <mergeCell ref="B127:P129"/>
    <mergeCell ref="B130:P132"/>
    <mergeCell ref="AG139:AH140"/>
    <mergeCell ref="AI139:AJ140"/>
    <mergeCell ref="AK139:AL140"/>
    <mergeCell ref="AM116:AN117"/>
    <mergeCell ref="AO116:AP117"/>
    <mergeCell ref="V121:X123"/>
    <mergeCell ref="Y121:AD123"/>
    <mergeCell ref="V130:X132"/>
    <mergeCell ref="Y130:AD132"/>
    <mergeCell ref="AG134:AH135"/>
    <mergeCell ref="AC6:AC7"/>
    <mergeCell ref="W6:W7"/>
    <mergeCell ref="X6:X7"/>
    <mergeCell ref="R6:R7"/>
    <mergeCell ref="S6:S7"/>
    <mergeCell ref="U6:U7"/>
    <mergeCell ref="AO114:AP115"/>
    <mergeCell ref="AG120:AH121"/>
    <mergeCell ref="AG214:AH215"/>
    <mergeCell ref="AI214:AJ215"/>
    <mergeCell ref="AK214:AL215"/>
    <mergeCell ref="AM166:AR167"/>
    <mergeCell ref="AQ114:AR115"/>
    <mergeCell ref="AI114:AJ115"/>
    <mergeCell ref="AK114:AL115"/>
    <mergeCell ref="AM114:AN115"/>
    <mergeCell ref="B193:U195"/>
    <mergeCell ref="V155:V156"/>
    <mergeCell ref="Y155:Y156"/>
    <mergeCell ref="AA155:AA156"/>
    <mergeCell ref="V6:V7"/>
    <mergeCell ref="Y6:Y7"/>
    <mergeCell ref="AA6:AA7"/>
    <mergeCell ref="C100:E102"/>
    <mergeCell ref="AM214:AN215"/>
    <mergeCell ref="AO214:AP215"/>
    <mergeCell ref="AQ214:AR215"/>
    <mergeCell ref="B214:P216"/>
    <mergeCell ref="V214:X216"/>
    <mergeCell ref="Y214:AD216"/>
    <mergeCell ref="Q214:U216"/>
    <mergeCell ref="AQ139:AR140"/>
    <mergeCell ref="AI141:AJ147"/>
    <mergeCell ref="AK141:AL147"/>
    <mergeCell ref="AM141:AN147"/>
    <mergeCell ref="AO141:AP147"/>
    <mergeCell ref="AQ141:AR147"/>
    <mergeCell ref="V139:X141"/>
    <mergeCell ref="B142:P144"/>
    <mergeCell ref="B139:P141"/>
    <mergeCell ref="Y139:AD141"/>
    <mergeCell ref="V142:X144"/>
    <mergeCell ref="Y142:AD144"/>
    <mergeCell ref="AG163:AL165"/>
    <mergeCell ref="AM163:AR165"/>
    <mergeCell ref="B162:N163"/>
    <mergeCell ref="AG166:AL167"/>
    <mergeCell ref="AI188:AJ189"/>
    <mergeCell ref="AK106:AL107"/>
    <mergeCell ref="AM106:AN107"/>
    <mergeCell ref="AO106:AP107"/>
    <mergeCell ref="AQ106:AR107"/>
    <mergeCell ref="P1:AD4"/>
    <mergeCell ref="AG3:AJ4"/>
    <mergeCell ref="AK3:AP4"/>
    <mergeCell ref="B65:P67"/>
    <mergeCell ref="V65:X67"/>
    <mergeCell ref="Y65:AD67"/>
    <mergeCell ref="B71:P73"/>
    <mergeCell ref="S22:T23"/>
    <mergeCell ref="U22:AD23"/>
    <mergeCell ref="S96:T97"/>
    <mergeCell ref="U96:AD97"/>
    <mergeCell ref="Q47:U49"/>
    <mergeCell ref="Q50:U52"/>
    <mergeCell ref="Q53:U55"/>
    <mergeCell ref="Q56:U58"/>
    <mergeCell ref="Q59:U61"/>
    <mergeCell ref="T6:T7"/>
    <mergeCell ref="AD6:AD7"/>
    <mergeCell ref="AB6:AB7"/>
    <mergeCell ref="Z6:Z7"/>
    <mergeCell ref="F100:K102"/>
    <mergeCell ref="AD100:AD102"/>
    <mergeCell ref="Y100:AC102"/>
    <mergeCell ref="AG102:AH103"/>
    <mergeCell ref="AQ100:AR101"/>
    <mergeCell ref="AQ96:AR97"/>
    <mergeCell ref="AQ98:AR99"/>
    <mergeCell ref="AG108:AH109"/>
    <mergeCell ref="F109:K111"/>
    <mergeCell ref="L109:O111"/>
    <mergeCell ref="L103:O105"/>
    <mergeCell ref="L100:O102"/>
    <mergeCell ref="AG106:AH107"/>
    <mergeCell ref="F106:K108"/>
    <mergeCell ref="L106:O108"/>
    <mergeCell ref="P106:Q107"/>
    <mergeCell ref="R106:AD107"/>
    <mergeCell ref="AG110:AH111"/>
    <mergeCell ref="AM110:AN111"/>
    <mergeCell ref="AO110:AP111"/>
    <mergeCell ref="AQ110:AR111"/>
    <mergeCell ref="AM104:AN105"/>
    <mergeCell ref="AO104:AP105"/>
    <mergeCell ref="AQ104:AR105"/>
    <mergeCell ref="F26:K28"/>
    <mergeCell ref="L26:O28"/>
    <mergeCell ref="P26:Q28"/>
    <mergeCell ref="R26:W28"/>
    <mergeCell ref="AD26:AD28"/>
    <mergeCell ref="Y26:AC28"/>
    <mergeCell ref="A50:A63"/>
    <mergeCell ref="V50:X52"/>
    <mergeCell ref="V56:X58"/>
    <mergeCell ref="V62:X64"/>
    <mergeCell ref="V53:X55"/>
    <mergeCell ref="B50:P52"/>
    <mergeCell ref="B53:P55"/>
    <mergeCell ref="B56:P58"/>
    <mergeCell ref="V44:X46"/>
    <mergeCell ref="P38:U41"/>
    <mergeCell ref="V38:AD41"/>
    <mergeCell ref="V47:X49"/>
    <mergeCell ref="Y47:AD49"/>
    <mergeCell ref="Y62:AD64"/>
    <mergeCell ref="V59:X61"/>
    <mergeCell ref="Y59:AD61"/>
    <mergeCell ref="B47:P49"/>
    <mergeCell ref="B44:U46"/>
    <mergeCell ref="P75:AD78"/>
    <mergeCell ref="AG86:AL88"/>
    <mergeCell ref="AM86:AR88"/>
    <mergeCell ref="AG77:AJ78"/>
    <mergeCell ref="AK77:AP78"/>
    <mergeCell ref="P80:Q81"/>
    <mergeCell ref="R80:R81"/>
    <mergeCell ref="S80:S81"/>
    <mergeCell ref="T80:T81"/>
    <mergeCell ref="U80:U81"/>
    <mergeCell ref="W80:W81"/>
    <mergeCell ref="X80:X81"/>
    <mergeCell ref="Z80:Z81"/>
    <mergeCell ref="AB80:AB81"/>
    <mergeCell ref="AD80:AD81"/>
    <mergeCell ref="S84:V85"/>
    <mergeCell ref="R84:R85"/>
    <mergeCell ref="V80:V81"/>
    <mergeCell ref="Y80:Y81"/>
    <mergeCell ref="AA80:AA81"/>
    <mergeCell ref="AC80:AC81"/>
    <mergeCell ref="AI108:AJ109"/>
    <mergeCell ref="AK108:AL109"/>
    <mergeCell ref="AO112:AP113"/>
    <mergeCell ref="AI94:AJ95"/>
    <mergeCell ref="AK94:AL95"/>
    <mergeCell ref="AO98:AP99"/>
    <mergeCell ref="AG104:AH105"/>
    <mergeCell ref="AG100:AH101"/>
    <mergeCell ref="P103:Q105"/>
    <mergeCell ref="R103:U105"/>
    <mergeCell ref="V103:W105"/>
    <mergeCell ref="X103:AD105"/>
    <mergeCell ref="X100:X102"/>
    <mergeCell ref="AI102:AJ103"/>
    <mergeCell ref="AK102:AL103"/>
    <mergeCell ref="AM102:AN103"/>
    <mergeCell ref="P93:Q94"/>
    <mergeCell ref="AI104:AJ105"/>
    <mergeCell ref="AK104:AL105"/>
    <mergeCell ref="AM92:AR93"/>
    <mergeCell ref="AQ108:AR109"/>
    <mergeCell ref="AI110:AJ111"/>
    <mergeCell ref="AK110:AL111"/>
    <mergeCell ref="AI106:AJ107"/>
    <mergeCell ref="AQ112:AR113"/>
    <mergeCell ref="AM108:AN109"/>
    <mergeCell ref="AM112:AN113"/>
    <mergeCell ref="AO108:AP109"/>
    <mergeCell ref="AQ116:AR117"/>
    <mergeCell ref="AG122:AH123"/>
    <mergeCell ref="AI122:AJ123"/>
    <mergeCell ref="AK122:AL123"/>
    <mergeCell ref="AM122:AN123"/>
    <mergeCell ref="AO122:AP123"/>
    <mergeCell ref="AQ122:AR123"/>
    <mergeCell ref="AM120:AN121"/>
    <mergeCell ref="AO120:AP121"/>
    <mergeCell ref="AQ120:AR121"/>
    <mergeCell ref="AG118:AH119"/>
    <mergeCell ref="AI118:AJ119"/>
    <mergeCell ref="AK118:AL119"/>
    <mergeCell ref="AM118:AN119"/>
    <mergeCell ref="AO118:AP119"/>
    <mergeCell ref="AQ118:AR119"/>
    <mergeCell ref="AI116:AJ117"/>
    <mergeCell ref="AG116:AH117"/>
    <mergeCell ref="AI120:AJ121"/>
    <mergeCell ref="AK120:AL121"/>
    <mergeCell ref="A122:A135"/>
    <mergeCell ref="V124:X126"/>
    <mergeCell ref="AQ128:AR129"/>
    <mergeCell ref="V127:X129"/>
    <mergeCell ref="Y127:AD129"/>
    <mergeCell ref="AG130:AH131"/>
    <mergeCell ref="AI130:AJ131"/>
    <mergeCell ref="AK130:AL131"/>
    <mergeCell ref="Y124:AD126"/>
    <mergeCell ref="AG128:AH129"/>
    <mergeCell ref="AI128:AJ129"/>
    <mergeCell ref="AK128:AL129"/>
    <mergeCell ref="AM128:AN129"/>
    <mergeCell ref="AO128:AP129"/>
    <mergeCell ref="AG126:AH127"/>
    <mergeCell ref="AI126:AJ127"/>
    <mergeCell ref="AK126:AL127"/>
    <mergeCell ref="AM126:AN127"/>
    <mergeCell ref="AO126:AP127"/>
    <mergeCell ref="AQ126:AR127"/>
    <mergeCell ref="AM130:AN131"/>
    <mergeCell ref="AG124:AH125"/>
    <mergeCell ref="V133:X135"/>
    <mergeCell ref="Y133:AD135"/>
    <mergeCell ref="AI132:AJ133"/>
    <mergeCell ref="AK132:AL133"/>
    <mergeCell ref="AM132:AN133"/>
    <mergeCell ref="AO132:AP133"/>
    <mergeCell ref="AQ132:AR133"/>
    <mergeCell ref="AG160:AL162"/>
    <mergeCell ref="AM139:AN140"/>
    <mergeCell ref="AO139:AP140"/>
    <mergeCell ref="AG141:AH147"/>
    <mergeCell ref="AO134:AP135"/>
    <mergeCell ref="AG168:AH169"/>
    <mergeCell ref="AI168:AJ169"/>
    <mergeCell ref="AK168:AL169"/>
    <mergeCell ref="AM168:AN169"/>
    <mergeCell ref="AO168:AP169"/>
    <mergeCell ref="AQ168:AR169"/>
    <mergeCell ref="AG172:AH173"/>
    <mergeCell ref="AI172:AJ173"/>
    <mergeCell ref="AK172:AL173"/>
    <mergeCell ref="AI170:AJ171"/>
    <mergeCell ref="AK170:AL171"/>
    <mergeCell ref="AM170:AN171"/>
    <mergeCell ref="AO170:AP171"/>
    <mergeCell ref="AQ170:AR171"/>
    <mergeCell ref="AO172:AP173"/>
    <mergeCell ref="AG170:AH171"/>
    <mergeCell ref="C172:E174"/>
    <mergeCell ref="S171:T172"/>
    <mergeCell ref="U171:AD172"/>
    <mergeCell ref="AG188:AH189"/>
    <mergeCell ref="AQ172:AR173"/>
    <mergeCell ref="AG174:AH175"/>
    <mergeCell ref="AI174:AJ175"/>
    <mergeCell ref="AK174:AL175"/>
    <mergeCell ref="AM174:AN175"/>
    <mergeCell ref="AO174:AP175"/>
    <mergeCell ref="AQ174:AR175"/>
    <mergeCell ref="AG180:AH181"/>
    <mergeCell ref="AI180:AJ181"/>
    <mergeCell ref="AM172:AN173"/>
    <mergeCell ref="F172:K174"/>
    <mergeCell ref="AG176:AH177"/>
    <mergeCell ref="AI176:AJ177"/>
    <mergeCell ref="AK176:AL177"/>
    <mergeCell ref="AM176:AN177"/>
    <mergeCell ref="L178:O180"/>
    <mergeCell ref="P178:Q180"/>
    <mergeCell ref="R178:U180"/>
    <mergeCell ref="V178:W180"/>
    <mergeCell ref="X178:AD180"/>
    <mergeCell ref="AO176:AP177"/>
    <mergeCell ref="AQ176:AR177"/>
    <mergeCell ref="C175:E177"/>
    <mergeCell ref="F175:K177"/>
    <mergeCell ref="L175:O177"/>
    <mergeCell ref="P175:Q177"/>
    <mergeCell ref="R175:W177"/>
    <mergeCell ref="X175:X177"/>
    <mergeCell ref="AG178:AH179"/>
    <mergeCell ref="AI178:AJ179"/>
    <mergeCell ref="AK178:AL179"/>
    <mergeCell ref="AM178:AN179"/>
    <mergeCell ref="AO178:AP179"/>
    <mergeCell ref="AQ178:AR179"/>
    <mergeCell ref="AI184:AJ185"/>
    <mergeCell ref="AK184:AL185"/>
    <mergeCell ref="AM184:AN185"/>
    <mergeCell ref="AO180:AP181"/>
    <mergeCell ref="AQ180:AR181"/>
    <mergeCell ref="C178:E180"/>
    <mergeCell ref="F178:K180"/>
    <mergeCell ref="AO182:AP183"/>
    <mergeCell ref="AQ182:AR183"/>
    <mergeCell ref="L181:O183"/>
    <mergeCell ref="P181:Q182"/>
    <mergeCell ref="R181:AD182"/>
    <mergeCell ref="AG182:AH183"/>
    <mergeCell ref="AI182:AJ183"/>
    <mergeCell ref="AK182:AL183"/>
    <mergeCell ref="AM182:AN183"/>
    <mergeCell ref="AK180:AL181"/>
    <mergeCell ref="AM180:AN181"/>
    <mergeCell ref="C184:E186"/>
    <mergeCell ref="F184:K186"/>
    <mergeCell ref="L184:O186"/>
    <mergeCell ref="AG184:AH185"/>
    <mergeCell ref="C181:E183"/>
    <mergeCell ref="F181:K183"/>
    <mergeCell ref="AQ194:AR195"/>
    <mergeCell ref="Q199:U201"/>
    <mergeCell ref="Q202:U204"/>
    <mergeCell ref="AO188:AP189"/>
    <mergeCell ref="AQ188:AR189"/>
    <mergeCell ref="C187:E190"/>
    <mergeCell ref="F187:O190"/>
    <mergeCell ref="P187:U190"/>
    <mergeCell ref="V187:AD190"/>
    <mergeCell ref="AG190:AH191"/>
    <mergeCell ref="AI190:AJ191"/>
    <mergeCell ref="AK190:AL191"/>
    <mergeCell ref="AM190:AN191"/>
    <mergeCell ref="AO190:AP191"/>
    <mergeCell ref="AQ190:AR191"/>
    <mergeCell ref="AO186:AP187"/>
    <mergeCell ref="AQ186:AR187"/>
    <mergeCell ref="AM188:AN189"/>
    <mergeCell ref="AG196:AH197"/>
    <mergeCell ref="AI196:AJ197"/>
    <mergeCell ref="AK196:AL197"/>
    <mergeCell ref="AM196:AN197"/>
    <mergeCell ref="AO196:AP197"/>
    <mergeCell ref="Q205:U207"/>
    <mergeCell ref="AO208:AP209"/>
    <mergeCell ref="AQ208:AR209"/>
    <mergeCell ref="AO184:AP185"/>
    <mergeCell ref="AQ184:AR185"/>
    <mergeCell ref="P183:Q186"/>
    <mergeCell ref="R183:AD186"/>
    <mergeCell ref="AG186:AH187"/>
    <mergeCell ref="AI186:AJ187"/>
    <mergeCell ref="AK186:AL187"/>
    <mergeCell ref="AM186:AN187"/>
    <mergeCell ref="AK204:AL205"/>
    <mergeCell ref="AO192:AP193"/>
    <mergeCell ref="AQ192:AR193"/>
    <mergeCell ref="AG194:AH195"/>
    <mergeCell ref="AI194:AJ195"/>
    <mergeCell ref="AK194:AL195"/>
    <mergeCell ref="AM194:AN195"/>
    <mergeCell ref="AO194:AP195"/>
    <mergeCell ref="Q208:U210"/>
    <mergeCell ref="AM198:AN199"/>
    <mergeCell ref="AO198:AP199"/>
    <mergeCell ref="AQ198:AR199"/>
    <mergeCell ref="AG200:AH201"/>
    <mergeCell ref="AI200:AJ201"/>
    <mergeCell ref="AK200:AL201"/>
    <mergeCell ref="AM200:AN201"/>
    <mergeCell ref="AO200:AP201"/>
    <mergeCell ref="AQ200:AR201"/>
    <mergeCell ref="AG198:AH199"/>
    <mergeCell ref="AI198:AJ199"/>
    <mergeCell ref="AK198:AL199"/>
    <mergeCell ref="AQ206:AR207"/>
    <mergeCell ref="AQ202:AR203"/>
    <mergeCell ref="AM204:AN205"/>
    <mergeCell ref="AO204:AP205"/>
    <mergeCell ref="AQ204:AR205"/>
    <mergeCell ref="AM206:AN207"/>
    <mergeCell ref="AO206:AP207"/>
    <mergeCell ref="A197:A210"/>
    <mergeCell ref="V199:X201"/>
    <mergeCell ref="Y199:AD201"/>
    <mergeCell ref="AG202:AH203"/>
    <mergeCell ref="AI202:AJ203"/>
    <mergeCell ref="V205:X207"/>
    <mergeCell ref="Y205:AD207"/>
    <mergeCell ref="AG208:AH209"/>
    <mergeCell ref="AI208:AJ209"/>
    <mergeCell ref="B202:P204"/>
    <mergeCell ref="B205:P207"/>
    <mergeCell ref="B208:P210"/>
    <mergeCell ref="V202:X204"/>
    <mergeCell ref="Y202:AD204"/>
    <mergeCell ref="AG204:AH205"/>
    <mergeCell ref="AI204:AJ205"/>
    <mergeCell ref="AG206:AH207"/>
    <mergeCell ref="AQ196:AR197"/>
    <mergeCell ref="V145:X147"/>
    <mergeCell ref="Y145:AD147"/>
    <mergeCell ref="P155:Q156"/>
    <mergeCell ref="R155:R156"/>
    <mergeCell ref="S155:S156"/>
    <mergeCell ref="AC155:AC156"/>
    <mergeCell ref="AK208:AL209"/>
    <mergeCell ref="AK188:AL189"/>
    <mergeCell ref="AG152:AJ153"/>
    <mergeCell ref="AK152:AP153"/>
    <mergeCell ref="AD175:AD177"/>
    <mergeCell ref="Y175:AC177"/>
    <mergeCell ref="AM208:AN209"/>
    <mergeCell ref="V193:X195"/>
    <mergeCell ref="Y193:AD195"/>
    <mergeCell ref="AG192:AH193"/>
    <mergeCell ref="AI192:AJ193"/>
    <mergeCell ref="AK192:AL193"/>
    <mergeCell ref="AM192:AN193"/>
    <mergeCell ref="AK206:AL207"/>
    <mergeCell ref="AK202:AL203"/>
    <mergeCell ref="AM202:AN203"/>
    <mergeCell ref="AI206:AJ207"/>
    <mergeCell ref="AO202:AP203"/>
    <mergeCell ref="B220:P222"/>
    <mergeCell ref="P168:Q169"/>
    <mergeCell ref="P165:Q166"/>
    <mergeCell ref="P162:Q163"/>
    <mergeCell ref="R168:AC169"/>
    <mergeCell ref="R165:AC166"/>
    <mergeCell ref="AD165:AD166"/>
    <mergeCell ref="R162:AD163"/>
    <mergeCell ref="R159:R160"/>
    <mergeCell ref="S159:X160"/>
    <mergeCell ref="B172:B190"/>
    <mergeCell ref="V220:X222"/>
    <mergeCell ref="Y220:AD222"/>
    <mergeCell ref="V217:X219"/>
    <mergeCell ref="Y217:AD219"/>
    <mergeCell ref="V208:X210"/>
    <mergeCell ref="Y208:AD210"/>
    <mergeCell ref="V196:X198"/>
    <mergeCell ref="Y196:AD198"/>
    <mergeCell ref="Q220:U222"/>
    <mergeCell ref="V211:X213"/>
    <mergeCell ref="Y211:AD213"/>
    <mergeCell ref="Q211:U213"/>
    <mergeCell ref="Q217:U219"/>
    <mergeCell ref="B211:P213"/>
    <mergeCell ref="B217:P219"/>
    <mergeCell ref="P19:Q20"/>
    <mergeCell ref="R19:AC20"/>
    <mergeCell ref="P16:Q17"/>
    <mergeCell ref="R16:AC17"/>
    <mergeCell ref="B196:P198"/>
    <mergeCell ref="B199:P201"/>
    <mergeCell ref="P150:AD153"/>
    <mergeCell ref="B165:E169"/>
    <mergeCell ref="T155:T156"/>
    <mergeCell ref="U155:U156"/>
    <mergeCell ref="W155:W156"/>
    <mergeCell ref="X155:X156"/>
    <mergeCell ref="Z155:Z156"/>
    <mergeCell ref="AB155:AB156"/>
    <mergeCell ref="AD155:AD156"/>
    <mergeCell ref="P87:Q88"/>
    <mergeCell ref="R93:AC94"/>
    <mergeCell ref="R90:AC91"/>
    <mergeCell ref="R87:AD88"/>
    <mergeCell ref="V118:X120"/>
    <mergeCell ref="Y118:AD120"/>
    <mergeCell ref="Q196:U198"/>
    <mergeCell ref="N16:N20"/>
    <mergeCell ref="N90:N94"/>
    <mergeCell ref="N165:N169"/>
    <mergeCell ref="B159:N160"/>
    <mergeCell ref="C103:E105"/>
    <mergeCell ref="F103:K105"/>
    <mergeCell ref="B145:P147"/>
    <mergeCell ref="Q139:U141"/>
    <mergeCell ref="Q142:U144"/>
    <mergeCell ref="Q145:U147"/>
    <mergeCell ref="P100:Q102"/>
    <mergeCell ref="R100:W102"/>
    <mergeCell ref="V136:X138"/>
    <mergeCell ref="P108:Q111"/>
    <mergeCell ref="R108:AD111"/>
    <mergeCell ref="AD90:AD91"/>
    <mergeCell ref="P90:Q91"/>
    <mergeCell ref="B59:P61"/>
    <mergeCell ref="B62:P64"/>
    <mergeCell ref="Y56:AD58"/>
    <mergeCell ref="Y53:AD55"/>
    <mergeCell ref="Y50:AD52"/>
    <mergeCell ref="B87:N88"/>
    <mergeCell ref="C26:E28"/>
    <mergeCell ref="AG26:AR72"/>
    <mergeCell ref="AG7:AR10"/>
    <mergeCell ref="AG13:AR23"/>
    <mergeCell ref="P13:Q14"/>
    <mergeCell ref="R13:AD14"/>
    <mergeCell ref="AD16:AD17"/>
    <mergeCell ref="F16:M20"/>
    <mergeCell ref="F90:M94"/>
    <mergeCell ref="F165:M169"/>
    <mergeCell ref="R10:R11"/>
    <mergeCell ref="S10:X11"/>
    <mergeCell ref="AQ134:AR135"/>
    <mergeCell ref="AI134:AJ135"/>
    <mergeCell ref="AK134:AL135"/>
    <mergeCell ref="AM134:AN135"/>
    <mergeCell ref="AQ124:AR125"/>
    <mergeCell ref="AI124:AJ125"/>
    <mergeCell ref="AK124:AL125"/>
    <mergeCell ref="AM124:AN125"/>
    <mergeCell ref="AO124:AP125"/>
    <mergeCell ref="AM160:AR162"/>
    <mergeCell ref="AO130:AP131"/>
    <mergeCell ref="AQ130:AR131"/>
    <mergeCell ref="AG132:AH133"/>
  </mergeCells>
  <phoneticPr fontId="1"/>
  <dataValidations count="1">
    <dataValidation type="list" allowBlank="1" showInputMessage="1" showErrorMessage="1" sqref="R29:U31" xr:uid="{D8D23D4B-B4C7-4FAF-8E98-4FFF12637BFC}">
      <formula1>"普通,当座"</formula1>
    </dataValidation>
  </dataValidations>
  <printOptions horizontalCentered="1"/>
  <pageMargins left="0" right="0" top="0.59055118110236227" bottom="0" header="0" footer="0"/>
  <pageSetup paperSize="9" scale="96" fitToWidth="0" fitToHeight="0" orientation="landscape" r:id="rId1"/>
  <headerFooter scaleWithDoc="0" alignWithMargins="0"/>
  <rowBreaks count="2" manualBreakCount="2">
    <brk id="73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gaigo</dc:creator>
  <cp:lastModifiedBy>user</cp:lastModifiedBy>
  <cp:lastPrinted>2023-07-10T04:45:32Z</cp:lastPrinted>
  <dcterms:created xsi:type="dcterms:W3CDTF">2019-03-16T06:59:50Z</dcterms:created>
  <dcterms:modified xsi:type="dcterms:W3CDTF">2023-07-13T01:42:58Z</dcterms:modified>
</cp:coreProperties>
</file>